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7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<sst xmlns="http://schemas.openxmlformats.org/spreadsheetml/2006/main" count="155" uniqueCount="69">
  <si>
    <t>liczba uczniów</t>
  </si>
  <si>
    <t>nazwa klasy</t>
  </si>
  <si>
    <t>SUMA</t>
  </si>
  <si>
    <t>liczba dziewcząt</t>
  </si>
  <si>
    <t>% dziewcząt</t>
  </si>
  <si>
    <t>liczba chłopców</t>
  </si>
  <si>
    <t>% chłopców</t>
  </si>
  <si>
    <t>liczba uczniów z danej miejscowości</t>
  </si>
  <si>
    <t>liczba uczniów spoza danej miejscowości</t>
  </si>
  <si>
    <t>% uczniów z danej miejscowości</t>
  </si>
  <si>
    <t>% uczniów spoza danej miejscowości</t>
  </si>
  <si>
    <t>I</t>
  </si>
  <si>
    <t>II</t>
  </si>
  <si>
    <t>III</t>
  </si>
  <si>
    <t>IV</t>
  </si>
  <si>
    <t>V</t>
  </si>
  <si>
    <t>VI</t>
  </si>
  <si>
    <t>VII</t>
  </si>
  <si>
    <t>VIII</t>
  </si>
  <si>
    <t>Wydatki domowe</t>
  </si>
  <si>
    <t>lata</t>
  </si>
  <si>
    <t>żywność</t>
  </si>
  <si>
    <t>odzież</t>
  </si>
  <si>
    <t>opłaty stałe</t>
  </si>
  <si>
    <t>podróże</t>
  </si>
  <si>
    <t>inne</t>
  </si>
  <si>
    <t>suma</t>
  </si>
  <si>
    <t xml:space="preserve">Udział uczniów w olimpiadach i konkursach przedmiotowych </t>
  </si>
  <si>
    <t>przedmiot</t>
  </si>
  <si>
    <t>matematyka</t>
  </si>
  <si>
    <t>język polski</t>
  </si>
  <si>
    <t>historia</t>
  </si>
  <si>
    <t>język angielski</t>
  </si>
  <si>
    <t xml:space="preserve">inne </t>
  </si>
  <si>
    <t>nie uczestniczyli</t>
  </si>
  <si>
    <t>liczba uczniów ogółem</t>
  </si>
  <si>
    <t>dochód w tys. zł</t>
  </si>
  <si>
    <t>Oceny z dwunastu przedmiotów na koniec roku szkolnego</t>
  </si>
  <si>
    <t>klasa</t>
  </si>
  <si>
    <t>liczba
uczniów</t>
  </si>
  <si>
    <t>liczba
szóstek</t>
  </si>
  <si>
    <t>liczba
piątek</t>
  </si>
  <si>
    <t>liczba
czwórek</t>
  </si>
  <si>
    <t>liczba
trójek</t>
  </si>
  <si>
    <t>liczba
dwójek</t>
  </si>
  <si>
    <t>liczba
jedynek</t>
  </si>
  <si>
    <t>suma
ocen</t>
  </si>
  <si>
    <t>liczba 6
na
jednego
ucznia</t>
  </si>
  <si>
    <t>liczba 5
na
jednego
ucznia</t>
  </si>
  <si>
    <t>liczba 4
na
jednego
ucznia</t>
  </si>
  <si>
    <t>liczba 3
na
jednego
ucznia</t>
  </si>
  <si>
    <t>liczba 2
na
jednego
ucznia</t>
  </si>
  <si>
    <t>liczba 1
na
jednego
ucznia</t>
  </si>
  <si>
    <t>IVA</t>
  </si>
  <si>
    <t>IVB</t>
  </si>
  <si>
    <t>IVC</t>
  </si>
  <si>
    <t>VA</t>
  </si>
  <si>
    <t>VB</t>
  </si>
  <si>
    <t>VC</t>
  </si>
  <si>
    <t>VIA</t>
  </si>
  <si>
    <t>VIB</t>
  </si>
  <si>
    <t>VIC</t>
  </si>
  <si>
    <t>VIIA</t>
  </si>
  <si>
    <t>VIIB</t>
  </si>
  <si>
    <t>VIIC</t>
  </si>
  <si>
    <t>VIIIA</t>
  </si>
  <si>
    <t>VIIIB</t>
  </si>
  <si>
    <t>VIIIC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</si>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</sst>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2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9"/>
      <name val="Arial CE"/>
      <family val="2"/>
    </font>
    <font>
      <b/>
      <sz val="10"/>
      <color indexed="3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10"/>
      <color indexed="56"/>
      <name val="Czcionka tekstu podstawowego"/>
      <family val="0"/>
    </font>
    <font>
      <sz val="10"/>
      <color indexed="8"/>
      <name val="Czcionka tekstu podstawowego"/>
      <family val="0"/>
    </font>
    <font>
      <b/>
      <sz val="10"/>
      <color indexed="56"/>
      <name val="Czcionka tekstu podstawowego"/>
      <family val="0"/>
    </font>
    <font>
      <sz val="11"/>
      <color indexed="8"/>
      <name val="Arial"/>
      <family val="2"/>
    </font>
    <font>
      <sz val="10"/>
      <color indexed="56"/>
      <name val="Arial"/>
      <family val="2"/>
    </font>
    <font>
      <b/>
      <sz val="18"/>
      <color indexed="59"/>
      <name val="Calibri"/>
      <family val="0"/>
    </font>
    <font>
      <b/>
      <sz val="12"/>
      <color indexed="8"/>
      <name val="Calibri"/>
      <family val="0"/>
    </font>
    <font>
      <b/>
      <sz val="18"/>
      <color indexed="56"/>
      <name val="Calibri"/>
      <family val="0"/>
    </font>
    <font>
      <b/>
      <sz val="14"/>
      <color indexed="56"/>
      <name val="Calibri"/>
      <family val="0"/>
    </font>
    <font>
      <sz val="9"/>
      <color indexed="63"/>
      <name val="Calibri"/>
      <family val="0"/>
    </font>
    <font>
      <b/>
      <sz val="14"/>
      <color indexed="36"/>
      <name val="Calibri"/>
      <family val="0"/>
    </font>
    <font>
      <b/>
      <sz val="12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0"/>
      <name val="Arial CE"/>
      <family val="2"/>
    </font>
    <font>
      <b/>
      <sz val="10"/>
      <color rgb="FF0070C0"/>
      <name val="Arial"/>
      <family val="2"/>
    </font>
    <font>
      <b/>
      <sz val="10"/>
      <color theme="5" tint="-0.24997000396251678"/>
      <name val="Arial"/>
      <family val="2"/>
    </font>
    <font>
      <sz val="10"/>
      <color theme="3"/>
      <name val="Czcionka tekstu podstawowego"/>
      <family val="0"/>
    </font>
    <font>
      <sz val="10"/>
      <color theme="1"/>
      <name val="Czcionka tekstu podstawowego"/>
      <family val="0"/>
    </font>
    <font>
      <b/>
      <sz val="10"/>
      <color theme="3"/>
      <name val="Czcionka tekstu podstawowego"/>
      <family val="0"/>
    </font>
    <font>
      <sz val="11"/>
      <color theme="1"/>
      <name val="Arial"/>
      <family val="2"/>
    </font>
    <font>
      <sz val="10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theme="8" tint="-0.4999699890613556"/>
      </left>
      <right style="thin"/>
      <top style="medium">
        <color theme="8" tint="-0.4999699890613556"/>
      </top>
      <bottom style="thin"/>
    </border>
    <border>
      <left style="thin"/>
      <right style="thin"/>
      <top style="medium">
        <color theme="8" tint="-0.4999699890613556"/>
      </top>
      <bottom style="thin"/>
    </border>
    <border>
      <left style="thin"/>
      <right style="medium">
        <color theme="8" tint="-0.4999699890613556"/>
      </right>
      <top style="medium">
        <color theme="8" tint="-0.4999699890613556"/>
      </top>
      <bottom style="thin"/>
    </border>
    <border>
      <left style="medium">
        <color theme="8" tint="-0.4999699890613556"/>
      </left>
      <right style="thin"/>
      <top style="thin"/>
      <bottom style="thin"/>
    </border>
    <border>
      <left style="medium">
        <color theme="8" tint="-0.4999699890613556"/>
      </left>
      <right style="thin"/>
      <top style="thin"/>
      <bottom style="medium">
        <color theme="8" tint="-0.4999699890613556"/>
      </bottom>
    </border>
    <border>
      <left style="thin"/>
      <right style="thin"/>
      <top style="thin"/>
      <bottom style="thin"/>
    </border>
    <border>
      <left style="thin"/>
      <right style="medium">
        <color theme="8" tint="-0.4999699890613556"/>
      </right>
      <top style="thin"/>
      <bottom style="thin"/>
    </border>
    <border>
      <left style="thin"/>
      <right style="thin"/>
      <top style="thin"/>
      <bottom style="medium">
        <color theme="8" tint="-0.4999699890613556"/>
      </bottom>
    </border>
    <border>
      <left style="thin"/>
      <right style="medium">
        <color theme="8" tint="-0.4999699890613556"/>
      </right>
      <top style="thin"/>
      <bottom style="medium">
        <color theme="8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4" fillId="33" borderId="10" xfId="0" applyFont="1" applyFill="1" applyBorder="1" applyAlignment="1">
      <alignment horizontal="center" wrapText="1"/>
    </xf>
    <xf numFmtId="0" fontId="54" fillId="33" borderId="11" xfId="0" applyFont="1" applyFill="1" applyBorder="1" applyAlignment="1">
      <alignment horizontal="center" wrapText="1"/>
    </xf>
    <xf numFmtId="2" fontId="54" fillId="33" borderId="11" xfId="0" applyNumberFormat="1" applyFont="1" applyFill="1" applyBorder="1" applyAlignment="1">
      <alignment horizontal="center" wrapText="1"/>
    </xf>
    <xf numFmtId="2" fontId="54" fillId="33" borderId="1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0" fontId="0" fillId="0" borderId="15" xfId="0" applyBorder="1" applyAlignment="1">
      <alignment horizontal="right"/>
    </xf>
    <xf numFmtId="2" fontId="0" fillId="0" borderId="16" xfId="0" applyNumberFormat="1" applyFill="1" applyBorder="1" applyAlignment="1">
      <alignment horizontal="right"/>
    </xf>
    <xf numFmtId="0" fontId="0" fillId="0" borderId="17" xfId="0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2" fontId="0" fillId="0" borderId="18" xfId="0" applyNumberFormat="1" applyFill="1" applyBorder="1" applyAlignment="1">
      <alignment horizontal="right"/>
    </xf>
    <xf numFmtId="0" fontId="55" fillId="0" borderId="0" xfId="0" applyFont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3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7" fillId="0" borderId="32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34" borderId="15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right"/>
    </xf>
    <xf numFmtId="0" fontId="61" fillId="0" borderId="15" xfId="0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horizontal="right" vertical="center"/>
    </xf>
    <xf numFmtId="0" fontId="23" fillId="35" borderId="19" xfId="0" applyFont="1" applyFill="1" applyBorder="1" applyAlignment="1">
      <alignment horizontal="center" vertical="center" wrapText="1"/>
    </xf>
    <xf numFmtId="0" fontId="23" fillId="35" borderId="3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0" xfId="0" applyAlignment="1">
      <alignment vertical="center"/>
    </xf>
    <xf numFmtId="0" fontId="1" fillId="36" borderId="37" xfId="0" applyFont="1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37" borderId="19" xfId="0" applyFont="1" applyFill="1" applyBorder="1" applyAlignment="1">
      <alignment horizontal="center" wrapText="1"/>
    </xf>
    <xf numFmtId="0" fontId="1" fillId="37" borderId="21" xfId="0" applyFont="1" applyFill="1" applyBorder="1" applyAlignment="1">
      <alignment horizontal="center" wrapText="1"/>
    </xf>
    <xf numFmtId="0" fontId="1" fillId="37" borderId="20" xfId="0" applyFont="1" applyFill="1" applyBorder="1" applyAlignment="1">
      <alignment horizontal="center" wrapText="1"/>
    </xf>
    <xf numFmtId="0" fontId="1" fillId="37" borderId="33" xfId="0" applyFont="1" applyFill="1" applyBorder="1" applyAlignment="1">
      <alignment horizontal="center" wrapText="1"/>
    </xf>
    <xf numFmtId="0" fontId="1" fillId="37" borderId="42" xfId="0" applyFont="1" applyFill="1" applyBorder="1" applyAlignment="1">
      <alignment horizontal="center" wrapText="1"/>
    </xf>
    <xf numFmtId="0" fontId="1" fillId="38" borderId="23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right"/>
    </xf>
    <xf numFmtId="164" fontId="0" fillId="0" borderId="24" xfId="0" applyNumberFormat="1" applyBorder="1" applyAlignment="1">
      <alignment horizontal="right"/>
    </xf>
    <xf numFmtId="0" fontId="1" fillId="38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right"/>
    </xf>
    <xf numFmtId="164" fontId="0" fillId="0" borderId="47" xfId="0" applyNumberForma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48" xfId="0" applyNumberFormat="1" applyBorder="1" applyAlignment="1">
      <alignment horizontal="right"/>
    </xf>
    <xf numFmtId="164" fontId="0" fillId="0" borderId="41" xfId="0" applyNumberFormat="1" applyBorder="1" applyAlignment="1">
      <alignment/>
    </xf>
    <xf numFmtId="164" fontId="0" fillId="0" borderId="0" xfId="0" applyNumberFormat="1" applyAlignment="1">
      <alignment/>
    </xf>
    <xf numFmtId="0" fontId="1" fillId="37" borderId="19" xfId="0" applyFont="1" applyFill="1" applyBorder="1" applyAlignment="1">
      <alignment wrapText="1"/>
    </xf>
    <xf numFmtId="0" fontId="1" fillId="37" borderId="21" xfId="0" applyFont="1" applyFill="1" applyBorder="1" applyAlignment="1">
      <alignment wrapText="1"/>
    </xf>
    <xf numFmtId="0" fontId="1" fillId="37" borderId="20" xfId="0" applyFont="1" applyFill="1" applyBorder="1" applyAlignment="1">
      <alignment wrapText="1"/>
    </xf>
    <xf numFmtId="0" fontId="1" fillId="37" borderId="33" xfId="0" applyFont="1" applyFill="1" applyBorder="1" applyAlignment="1">
      <alignment wrapText="1"/>
    </xf>
    <xf numFmtId="0" fontId="1" fillId="37" borderId="42" xfId="0" applyFont="1" applyFill="1" applyBorder="1" applyAlignment="1">
      <alignment wrapText="1"/>
    </xf>
    <xf numFmtId="164" fontId="1" fillId="37" borderId="20" xfId="0" applyNumberFormat="1" applyFont="1" applyFill="1" applyBorder="1" applyAlignment="1">
      <alignment horizontal="center" wrapText="1"/>
    </xf>
    <xf numFmtId="164" fontId="1" fillId="37" borderId="33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45" xfId="0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00"/>
                </a:solidFill>
              </a:rPr>
              <a:t>Liczba uczniów szkoły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725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Arkusz1!$B$1</c:f>
              <c:strCache>
                <c:ptCount val="1"/>
                <c:pt idx="0">
                  <c:v>liczba uczniów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Arkusz1!$A$2:$A$9</c:f>
              <c:strCache/>
            </c:strRef>
          </c:cat>
          <c:val>
            <c:numRef>
              <c:f>Arkusz1!$B$2:$B$9</c:f>
              <c:numCache/>
            </c:numRef>
          </c:val>
        </c:ser>
        <c:axId val="2516321"/>
        <c:axId val="52842742"/>
      </c:barChart>
      <c:catAx>
        <c:axId val="251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42742"/>
        <c:crosses val="autoZero"/>
        <c:auto val="1"/>
        <c:lblOffset val="100"/>
        <c:tickLblSkip val="1"/>
        <c:noMultiLvlLbl val="0"/>
      </c:catAx>
      <c:valAx>
        <c:axId val="52842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6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527"/>
          <c:w val="0.212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Liczba poszczególnych ocen przypadających na jednego ucznia w szkole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545"/>
          <c:w val="0.9872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'[7]Arkusz1'!$J$18:$O$18</c:f>
              <c:numCache>
                <c:ptCount val="6"/>
                <c:pt idx="0">
                  <c:v>0.42080378250591016</c:v>
                </c:pt>
                <c:pt idx="1">
                  <c:v>2.4609929078014185</c:v>
                </c:pt>
                <c:pt idx="2">
                  <c:v>3.8534278959810875</c:v>
                </c:pt>
                <c:pt idx="3">
                  <c:v>3.739952718676123</c:v>
                </c:pt>
                <c:pt idx="4">
                  <c:v>1.1631205673758864</c:v>
                </c:pt>
                <c:pt idx="5">
                  <c:v>0.3617021276595745</c:v>
                </c:pt>
              </c:numCache>
            </c:numRef>
          </c:val>
        </c:ser>
        <c:gapWidth val="219"/>
        <c:axId val="48099729"/>
        <c:axId val="3461350"/>
      </c:barChart>
      <c:catAx>
        <c:axId val="48099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1350"/>
        <c:crosses val="autoZero"/>
        <c:auto val="1"/>
        <c:lblOffset val="100"/>
        <c:tickLblSkip val="1"/>
        <c:noMultiLvlLbl val="0"/>
      </c:catAx>
      <c:valAx>
        <c:axId val="34613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099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00"/>
                </a:solidFill>
              </a:rPr>
              <a:t>Liczba uczniów szkoły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725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'[1]Arkusz1'!$B$1</c:f>
              <c:strCache>
                <c:ptCount val="1"/>
                <c:pt idx="0">
                  <c:v>liczba uczniów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'[1]Arkusz1'!$A$2:$A$9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</c:strCache>
            </c:strRef>
          </c:cat>
          <c:val>
            <c:numRef>
              <c:f>'[1]Arkusz1'!$B$2:$B$9</c:f>
              <c:numCache>
                <c:ptCount val="8"/>
                <c:pt idx="0">
                  <c:v>31</c:v>
                </c:pt>
                <c:pt idx="1">
                  <c:v>27</c:v>
                </c:pt>
                <c:pt idx="2">
                  <c:v>28</c:v>
                </c:pt>
                <c:pt idx="3">
                  <c:v>24</c:v>
                </c:pt>
                <c:pt idx="4">
                  <c:v>26</c:v>
                </c:pt>
                <c:pt idx="5">
                  <c:v>30</c:v>
                </c:pt>
                <c:pt idx="6">
                  <c:v>32</c:v>
                </c:pt>
                <c:pt idx="7">
                  <c:v>27</c:v>
                </c:pt>
              </c:numCache>
            </c:numRef>
          </c:val>
        </c:ser>
        <c:axId val="35955759"/>
        <c:axId val="16873436"/>
      </c:barChart>
      <c:catAx>
        <c:axId val="3595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73436"/>
        <c:crosses val="autoZero"/>
        <c:auto val="1"/>
        <c:lblOffset val="100"/>
        <c:tickLblSkip val="1"/>
        <c:noMultiLvlLbl val="0"/>
      </c:catAx>
      <c:valAx>
        <c:axId val="16873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55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527"/>
          <c:w val="0.212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Porównanie liczby dziewcząt i chłopców w klasach I-VIII</a:t>
            </a:r>
          </a:p>
        </c:rich>
      </c:tx>
      <c:layout>
        <c:manualLayout>
          <c:xMode val="factor"/>
          <c:yMode val="factor"/>
          <c:x val="-0.004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27"/>
          <c:w val="0.710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'[1]Arkusz1'!$C$1</c:f>
              <c:strCache>
                <c:ptCount val="1"/>
                <c:pt idx="0">
                  <c:v>liczba dziewcząt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'[1]Arkusz1'!$A$2:$A$9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</c:strCache>
            </c:strRef>
          </c:cat>
          <c:val>
            <c:numRef>
              <c:f>'[1]Arkusz1'!$C$2:$C$9</c:f>
              <c:numCache>
                <c:ptCount val="8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8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'[1]Arkusz1'!$E$1</c:f>
              <c:strCache>
                <c:ptCount val="1"/>
                <c:pt idx="0">
                  <c:v>liczba chłopców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'[1]Arkusz1'!$A$2:$A$9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</c:strCache>
            </c:strRef>
          </c:cat>
          <c:val>
            <c:numRef>
              <c:f>'[1]Arkusz1'!$E$2:$E$9</c:f>
              <c:numCache>
                <c:ptCount val="8"/>
                <c:pt idx="0">
                  <c:v>19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  <c:pt idx="4">
                  <c:v>11</c:v>
                </c:pt>
                <c:pt idx="5">
                  <c:v>16</c:v>
                </c:pt>
                <c:pt idx="6">
                  <c:v>19</c:v>
                </c:pt>
                <c:pt idx="7">
                  <c:v>17</c:v>
                </c:pt>
              </c:numCache>
            </c:numRef>
          </c:val>
        </c:ser>
        <c:axId val="18797837"/>
        <c:axId val="59210258"/>
      </c:barChart>
      <c:catAx>
        <c:axId val="18797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0258"/>
        <c:crosses val="autoZero"/>
        <c:auto val="1"/>
        <c:lblOffset val="100"/>
        <c:tickLblSkip val="1"/>
        <c:noMultiLvlLbl val="0"/>
      </c:catAx>
      <c:valAx>
        <c:axId val="59210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97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5"/>
          <c:y val="0.47225"/>
          <c:w val="0.229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</a:rPr>
              <a:t>Wydatki domowe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925"/>
          <c:w val="0.756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'[2]Arkusz1'!$B$2</c:f>
              <c:strCache>
                <c:ptCount val="1"/>
                <c:pt idx="0">
                  <c:v>żywność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'[2]Arkusz1'!$A$3:$A$7</c:f>
              <c:num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'[2]Arkusz1'!$B$3:$B$7</c:f>
              <c:numCache>
                <c:ptCount val="5"/>
                <c:pt idx="0">
                  <c:v>13200</c:v>
                </c:pt>
                <c:pt idx="1">
                  <c:v>14000</c:v>
                </c:pt>
                <c:pt idx="2">
                  <c:v>14500</c:v>
                </c:pt>
                <c:pt idx="3">
                  <c:v>12800</c:v>
                </c:pt>
                <c:pt idx="4">
                  <c:v>13500</c:v>
                </c:pt>
              </c:numCache>
            </c:numRef>
          </c:val>
        </c:ser>
        <c:ser>
          <c:idx val="1"/>
          <c:order val="1"/>
          <c:tx>
            <c:strRef>
              <c:f>'[2]Arkusz1'!$C$2</c:f>
              <c:strCache>
                <c:ptCount val="1"/>
                <c:pt idx="0">
                  <c:v>odzież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'[2]Arkusz1'!$A$3:$A$7</c:f>
              <c:num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'[2]Arkusz1'!$C$3:$C$7</c:f>
              <c:numCache>
                <c:ptCount val="5"/>
                <c:pt idx="0">
                  <c:v>8600</c:v>
                </c:pt>
                <c:pt idx="1">
                  <c:v>7000</c:v>
                </c:pt>
                <c:pt idx="2">
                  <c:v>6300</c:v>
                </c:pt>
                <c:pt idx="3">
                  <c:v>5700</c:v>
                </c:pt>
                <c:pt idx="4">
                  <c:v>7200</c:v>
                </c:pt>
              </c:numCache>
            </c:numRef>
          </c:val>
        </c:ser>
        <c:ser>
          <c:idx val="2"/>
          <c:order val="2"/>
          <c:tx>
            <c:strRef>
              <c:f>'[2]Arkusz1'!$D$2</c:f>
              <c:strCache>
                <c:ptCount val="1"/>
                <c:pt idx="0">
                  <c:v>opłaty stałe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'[2]Arkusz1'!$A$3:$A$7</c:f>
              <c:num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'[2]Arkusz1'!$D$3:$D$7</c:f>
              <c:numCache>
                <c:ptCount val="5"/>
                <c:pt idx="0">
                  <c:v>6000</c:v>
                </c:pt>
                <c:pt idx="1">
                  <c:v>6100</c:v>
                </c:pt>
                <c:pt idx="2">
                  <c:v>6150</c:v>
                </c:pt>
                <c:pt idx="3">
                  <c:v>6200</c:v>
                </c:pt>
                <c:pt idx="4">
                  <c:v>5700</c:v>
                </c:pt>
              </c:numCache>
            </c:numRef>
          </c:val>
        </c:ser>
        <c:ser>
          <c:idx val="3"/>
          <c:order val="3"/>
          <c:tx>
            <c:strRef>
              <c:f>'[2]Arkusz1'!$E$2</c:f>
              <c:strCache>
                <c:ptCount val="1"/>
                <c:pt idx="0">
                  <c:v>podróże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'[2]Arkusz1'!$A$3:$A$7</c:f>
              <c:num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'[2]Arkusz1'!$E$3:$E$7</c:f>
              <c:numCache>
                <c:ptCount val="5"/>
                <c:pt idx="0">
                  <c:v>4800</c:v>
                </c:pt>
                <c:pt idx="1">
                  <c:v>5000</c:v>
                </c:pt>
                <c:pt idx="2">
                  <c:v>3700</c:v>
                </c:pt>
                <c:pt idx="3">
                  <c:v>4000</c:v>
                </c:pt>
                <c:pt idx="4">
                  <c:v>3800</c:v>
                </c:pt>
              </c:numCache>
            </c:numRef>
          </c:val>
        </c:ser>
        <c:ser>
          <c:idx val="4"/>
          <c:order val="4"/>
          <c:tx>
            <c:strRef>
              <c:f>'[2]Arkusz1'!$F$2</c:f>
              <c:strCache>
                <c:ptCount val="1"/>
                <c:pt idx="0">
                  <c:v>inne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'[2]Arkusz1'!$A$3:$A$7</c:f>
              <c:num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'[2]Arkusz1'!$F$3:$F$7</c:f>
              <c:numCache>
                <c:ptCount val="5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1900</c:v>
                </c:pt>
                <c:pt idx="4">
                  <c:v>900</c:v>
                </c:pt>
              </c:numCache>
            </c:numRef>
          </c:val>
        </c:ser>
        <c:axId val="35455867"/>
        <c:axId val="6375704"/>
      </c:barChart>
      <c:catAx>
        <c:axId val="3545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5704"/>
        <c:crosses val="autoZero"/>
        <c:auto val="1"/>
        <c:lblOffset val="100"/>
        <c:tickLblSkip val="1"/>
        <c:noMultiLvlLbl val="0"/>
      </c:catAx>
      <c:valAx>
        <c:axId val="6375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5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25"/>
          <c:y val="0.33825"/>
          <c:w val="0.18125"/>
          <c:h val="0.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Udział uczniów w olimpiadach i konkursach przedmiotowych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15"/>
          <c:y val="0.2945"/>
          <c:w val="0.38725"/>
          <c:h val="0.61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'[3]Arkusz1'!$A$3:$A$8</c:f>
              <c:strCache>
                <c:ptCount val="6"/>
                <c:pt idx="0">
                  <c:v>matematyka</c:v>
                </c:pt>
                <c:pt idx="1">
                  <c:v>język polski</c:v>
                </c:pt>
                <c:pt idx="2">
                  <c:v>historia</c:v>
                </c:pt>
                <c:pt idx="3">
                  <c:v>język angielski</c:v>
                </c:pt>
                <c:pt idx="4">
                  <c:v>inne </c:v>
                </c:pt>
                <c:pt idx="5">
                  <c:v>nie uczestniczyli</c:v>
                </c:pt>
              </c:strCache>
            </c:strRef>
          </c:cat>
          <c:val>
            <c:numRef>
              <c:f>'[3]Arkusz1'!$B$3:$B$8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40</c:v>
                </c:pt>
                <c:pt idx="3">
                  <c:v>50</c:v>
                </c:pt>
                <c:pt idx="4">
                  <c:v>40</c:v>
                </c:pt>
                <c:pt idx="5">
                  <c:v>239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25"/>
          <c:y val="0.325"/>
          <c:w val="0.22725"/>
          <c:h val="0.505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Dochód firmy X</a:t>
            </a:r>
          </a:p>
        </c:rich>
      </c:tx>
      <c:layout>
        <c:manualLayout>
          <c:xMode val="factor"/>
          <c:yMode val="factor"/>
          <c:x val="-0.003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23525"/>
          <c:w val="0.922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'[4]Arkusz1'!$B$3</c:f>
              <c:strCache>
                <c:ptCount val="1"/>
                <c:pt idx="0">
                  <c:v>dochód w tys. zł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'[4]Arkusz1'!$A$4:$A$10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'[4]Arkusz1'!$B$4:$B$10</c:f>
              <c:numCache>
                <c:ptCount val="7"/>
                <c:pt idx="0">
                  <c:v>200</c:v>
                </c:pt>
                <c:pt idx="1">
                  <c:v>220</c:v>
                </c:pt>
                <c:pt idx="2">
                  <c:v>300</c:v>
                </c:pt>
                <c:pt idx="3">
                  <c:v>210</c:v>
                </c:pt>
                <c:pt idx="4">
                  <c:v>290</c:v>
                </c:pt>
                <c:pt idx="5">
                  <c:v>370</c:v>
                </c:pt>
                <c:pt idx="6">
                  <c:v>400</c:v>
                </c:pt>
              </c:numCache>
            </c:numRef>
          </c:val>
          <c:smooth val="0"/>
        </c:ser>
        <c:marker val="1"/>
        <c:axId val="66780921"/>
        <c:axId val="60222062"/>
      </c:lineChart>
      <c:catAx>
        <c:axId val="66780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222062"/>
        <c:crosses val="autoZero"/>
        <c:auto val="1"/>
        <c:lblOffset val="100"/>
        <c:tickLblSkip val="1"/>
        <c:noMultiLvlLbl val="0"/>
      </c:catAx>
      <c:valAx>
        <c:axId val="602220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780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Liczba ocen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dopuszczających 
i niedostatecznych w klasach IV-VII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2265"/>
          <c:w val="0.961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'[5]Arkusz1'!$G$2</c:f>
              <c:strCache>
                <c:ptCount val="1"/>
                <c:pt idx="0">
                  <c:v>liczba
dwójek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'[5]Arkusz1'!$A$3:$A$17</c:f>
              <c:strCache>
                <c:ptCount val="15"/>
                <c:pt idx="0">
                  <c:v>IVA</c:v>
                </c:pt>
                <c:pt idx="1">
                  <c:v>IVB</c:v>
                </c:pt>
                <c:pt idx="2">
                  <c:v>IVC</c:v>
                </c:pt>
                <c:pt idx="3">
                  <c:v>VA</c:v>
                </c:pt>
                <c:pt idx="4">
                  <c:v>VB</c:v>
                </c:pt>
                <c:pt idx="5">
                  <c:v>VC</c:v>
                </c:pt>
                <c:pt idx="6">
                  <c:v>VIA</c:v>
                </c:pt>
                <c:pt idx="7">
                  <c:v>VIB</c:v>
                </c:pt>
                <c:pt idx="8">
                  <c:v>VIC</c:v>
                </c:pt>
                <c:pt idx="9">
                  <c:v>VIIA</c:v>
                </c:pt>
                <c:pt idx="10">
                  <c:v>VIIB</c:v>
                </c:pt>
                <c:pt idx="11">
                  <c:v>VIIC</c:v>
                </c:pt>
                <c:pt idx="12">
                  <c:v>VIIIA</c:v>
                </c:pt>
                <c:pt idx="13">
                  <c:v>VIIIB</c:v>
                </c:pt>
                <c:pt idx="14">
                  <c:v>VIIIC</c:v>
                </c:pt>
              </c:strCache>
            </c:strRef>
          </c:cat>
          <c:val>
            <c:numRef>
              <c:f>'[5]Arkusz1'!$G$3:$G$17</c:f>
              <c:numCache>
                <c:ptCount val="15"/>
                <c:pt idx="0">
                  <c:v>70</c:v>
                </c:pt>
                <c:pt idx="1">
                  <c:v>65</c:v>
                </c:pt>
                <c:pt idx="2">
                  <c:v>44</c:v>
                </c:pt>
                <c:pt idx="3">
                  <c:v>51</c:v>
                </c:pt>
                <c:pt idx="4">
                  <c:v>44</c:v>
                </c:pt>
                <c:pt idx="5">
                  <c:v>38</c:v>
                </c:pt>
                <c:pt idx="6">
                  <c:v>27</c:v>
                </c:pt>
                <c:pt idx="7">
                  <c:v>18</c:v>
                </c:pt>
                <c:pt idx="8">
                  <c:v>23</c:v>
                </c:pt>
                <c:pt idx="9">
                  <c:v>39</c:v>
                </c:pt>
                <c:pt idx="10">
                  <c:v>14</c:v>
                </c:pt>
                <c:pt idx="11">
                  <c:v>8</c:v>
                </c:pt>
                <c:pt idx="12">
                  <c:v>15</c:v>
                </c:pt>
                <c:pt idx="13">
                  <c:v>20</c:v>
                </c:pt>
                <c:pt idx="14">
                  <c:v>16</c:v>
                </c:pt>
              </c:numCache>
            </c:numRef>
          </c:val>
        </c:ser>
        <c:ser>
          <c:idx val="1"/>
          <c:order val="1"/>
          <c:tx>
            <c:strRef>
              <c:f>'[5]Arkusz1'!$H$2</c:f>
              <c:strCache>
                <c:ptCount val="1"/>
                <c:pt idx="0">
                  <c:v>liczba
jedynek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'[5]Arkusz1'!$A$3:$A$17</c:f>
              <c:strCache>
                <c:ptCount val="15"/>
                <c:pt idx="0">
                  <c:v>IVA</c:v>
                </c:pt>
                <c:pt idx="1">
                  <c:v>IVB</c:v>
                </c:pt>
                <c:pt idx="2">
                  <c:v>IVC</c:v>
                </c:pt>
                <c:pt idx="3">
                  <c:v>VA</c:v>
                </c:pt>
                <c:pt idx="4">
                  <c:v>VB</c:v>
                </c:pt>
                <c:pt idx="5">
                  <c:v>VC</c:v>
                </c:pt>
                <c:pt idx="6">
                  <c:v>VIA</c:v>
                </c:pt>
                <c:pt idx="7">
                  <c:v>VIB</c:v>
                </c:pt>
                <c:pt idx="8">
                  <c:v>VIC</c:v>
                </c:pt>
                <c:pt idx="9">
                  <c:v>VIIA</c:v>
                </c:pt>
                <c:pt idx="10">
                  <c:v>VIIB</c:v>
                </c:pt>
                <c:pt idx="11">
                  <c:v>VIIC</c:v>
                </c:pt>
                <c:pt idx="12">
                  <c:v>VIIIA</c:v>
                </c:pt>
                <c:pt idx="13">
                  <c:v>VIIIB</c:v>
                </c:pt>
                <c:pt idx="14">
                  <c:v>VIIIC</c:v>
                </c:pt>
              </c:strCache>
            </c:strRef>
          </c:cat>
          <c:val>
            <c:numRef>
              <c:f>'[5]Arkusz1'!$H$3:$H$17</c:f>
              <c:numCache>
                <c:ptCount val="15"/>
                <c:pt idx="0">
                  <c:v>8</c:v>
                </c:pt>
                <c:pt idx="1">
                  <c:v>9</c:v>
                </c:pt>
                <c:pt idx="2">
                  <c:v>17</c:v>
                </c:pt>
                <c:pt idx="3">
                  <c:v>20</c:v>
                </c:pt>
                <c:pt idx="4">
                  <c:v>11</c:v>
                </c:pt>
                <c:pt idx="5">
                  <c:v>13</c:v>
                </c:pt>
                <c:pt idx="6">
                  <c:v>8</c:v>
                </c:pt>
                <c:pt idx="7">
                  <c:v>4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  <c:pt idx="12">
                  <c:v>12</c:v>
                </c:pt>
                <c:pt idx="13">
                  <c:v>8</c:v>
                </c:pt>
                <c:pt idx="14">
                  <c:v>6</c:v>
                </c:pt>
              </c:numCache>
            </c:numRef>
          </c:val>
        </c:ser>
        <c:overlap val="-25"/>
        <c:gapWidth val="75"/>
        <c:axId val="56703751"/>
        <c:axId val="49928084"/>
      </c:barChart>
      <c:catAx>
        <c:axId val="56703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28084"/>
        <c:crosses val="autoZero"/>
        <c:auto val="1"/>
        <c:lblOffset val="100"/>
        <c:tickLblSkip val="1"/>
        <c:noMultiLvlLbl val="0"/>
      </c:catAx>
      <c:valAx>
        <c:axId val="49928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703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3"/>
          <c:y val="0.873"/>
          <c:w val="0.2505"/>
          <c:h val="0.1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Liczba ocen dopuszczających 
i niedostateczn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ych w klasach IV-VII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5"/>
          <c:w val="0.985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'[6]Arkusz1'!$G$2</c:f>
              <c:strCache>
                <c:ptCount val="1"/>
                <c:pt idx="0">
                  <c:v>liczba
dwójek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'[6]Arkusz1'!$A$3:$A$17</c:f>
              <c:strCache>
                <c:ptCount val="15"/>
                <c:pt idx="0">
                  <c:v>IVA</c:v>
                </c:pt>
                <c:pt idx="1">
                  <c:v>IVB</c:v>
                </c:pt>
                <c:pt idx="2">
                  <c:v>IVC</c:v>
                </c:pt>
                <c:pt idx="3">
                  <c:v>VA</c:v>
                </c:pt>
                <c:pt idx="4">
                  <c:v>VB</c:v>
                </c:pt>
                <c:pt idx="5">
                  <c:v>VC</c:v>
                </c:pt>
                <c:pt idx="6">
                  <c:v>VIA</c:v>
                </c:pt>
                <c:pt idx="7">
                  <c:v>VIB</c:v>
                </c:pt>
                <c:pt idx="8">
                  <c:v>VIC</c:v>
                </c:pt>
                <c:pt idx="9">
                  <c:v>VIIA</c:v>
                </c:pt>
                <c:pt idx="10">
                  <c:v>VIIB</c:v>
                </c:pt>
                <c:pt idx="11">
                  <c:v>VIIC</c:v>
                </c:pt>
                <c:pt idx="12">
                  <c:v>VIIIA</c:v>
                </c:pt>
                <c:pt idx="13">
                  <c:v>VIIIB</c:v>
                </c:pt>
                <c:pt idx="14">
                  <c:v>VIIIC</c:v>
                </c:pt>
              </c:strCache>
            </c:strRef>
          </c:cat>
          <c:val>
            <c:numRef>
              <c:f>'[6]Arkusz1'!$G$3:$G$17</c:f>
              <c:numCache>
                <c:ptCount val="15"/>
                <c:pt idx="0">
                  <c:v>70</c:v>
                </c:pt>
                <c:pt idx="1">
                  <c:v>65</c:v>
                </c:pt>
                <c:pt idx="2">
                  <c:v>44</c:v>
                </c:pt>
                <c:pt idx="3">
                  <c:v>51</c:v>
                </c:pt>
                <c:pt idx="4">
                  <c:v>44</c:v>
                </c:pt>
                <c:pt idx="5">
                  <c:v>38</c:v>
                </c:pt>
                <c:pt idx="6">
                  <c:v>27</c:v>
                </c:pt>
                <c:pt idx="7">
                  <c:v>18</c:v>
                </c:pt>
                <c:pt idx="8">
                  <c:v>23</c:v>
                </c:pt>
                <c:pt idx="9">
                  <c:v>39</c:v>
                </c:pt>
                <c:pt idx="10">
                  <c:v>14</c:v>
                </c:pt>
                <c:pt idx="11">
                  <c:v>8</c:v>
                </c:pt>
                <c:pt idx="12">
                  <c:v>15</c:v>
                </c:pt>
                <c:pt idx="13">
                  <c:v>20</c:v>
                </c:pt>
                <c:pt idx="14">
                  <c:v>16</c:v>
                </c:pt>
              </c:numCache>
            </c:numRef>
          </c:val>
        </c:ser>
        <c:ser>
          <c:idx val="1"/>
          <c:order val="1"/>
          <c:tx>
            <c:strRef>
              <c:f>'[6]Arkusz1'!$H$2</c:f>
              <c:strCache>
                <c:ptCount val="1"/>
                <c:pt idx="0">
                  <c:v>liczba
jedynek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'[6]Arkusz1'!$A$3:$A$17</c:f>
              <c:strCache>
                <c:ptCount val="15"/>
                <c:pt idx="0">
                  <c:v>IVA</c:v>
                </c:pt>
                <c:pt idx="1">
                  <c:v>IVB</c:v>
                </c:pt>
                <c:pt idx="2">
                  <c:v>IVC</c:v>
                </c:pt>
                <c:pt idx="3">
                  <c:v>VA</c:v>
                </c:pt>
                <c:pt idx="4">
                  <c:v>VB</c:v>
                </c:pt>
                <c:pt idx="5">
                  <c:v>VC</c:v>
                </c:pt>
                <c:pt idx="6">
                  <c:v>VIA</c:v>
                </c:pt>
                <c:pt idx="7">
                  <c:v>VIB</c:v>
                </c:pt>
                <c:pt idx="8">
                  <c:v>VIC</c:v>
                </c:pt>
                <c:pt idx="9">
                  <c:v>VIIA</c:v>
                </c:pt>
                <c:pt idx="10">
                  <c:v>VIIB</c:v>
                </c:pt>
                <c:pt idx="11">
                  <c:v>VIIC</c:v>
                </c:pt>
                <c:pt idx="12">
                  <c:v>VIIIA</c:v>
                </c:pt>
                <c:pt idx="13">
                  <c:v>VIIIB</c:v>
                </c:pt>
                <c:pt idx="14">
                  <c:v>VIIIC</c:v>
                </c:pt>
              </c:strCache>
            </c:strRef>
          </c:cat>
          <c:val>
            <c:numRef>
              <c:f>'[6]Arkusz1'!$H$3:$H$17</c:f>
              <c:numCache>
                <c:ptCount val="15"/>
                <c:pt idx="0">
                  <c:v>8</c:v>
                </c:pt>
                <c:pt idx="1">
                  <c:v>9</c:v>
                </c:pt>
                <c:pt idx="2">
                  <c:v>17</c:v>
                </c:pt>
                <c:pt idx="3">
                  <c:v>20</c:v>
                </c:pt>
                <c:pt idx="4">
                  <c:v>11</c:v>
                </c:pt>
                <c:pt idx="5">
                  <c:v>13</c:v>
                </c:pt>
                <c:pt idx="6">
                  <c:v>8</c:v>
                </c:pt>
                <c:pt idx="7">
                  <c:v>4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  <c:pt idx="12">
                  <c:v>12</c:v>
                </c:pt>
                <c:pt idx="13">
                  <c:v>8</c:v>
                </c:pt>
                <c:pt idx="14">
                  <c:v>6</c:v>
                </c:pt>
              </c:numCache>
            </c:numRef>
          </c:val>
        </c:ser>
        <c:overlap val="-25"/>
        <c:gapWidth val="75"/>
        <c:axId val="41856805"/>
        <c:axId val="6577674"/>
      </c:barChart>
      <c:catAx>
        <c:axId val="41856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7674"/>
        <c:crosses val="autoZero"/>
        <c:auto val="1"/>
        <c:lblOffset val="100"/>
        <c:tickLblSkip val="1"/>
        <c:noMultiLvlLbl val="0"/>
      </c:catAx>
      <c:valAx>
        <c:axId val="6577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856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5"/>
          <c:y val="0.877"/>
          <c:w val="0.2787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Porównanie liczb poszczególnych ocen w klasach ósmych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15"/>
          <c:w val="0.958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'[6]Arkusz1'!$A$15</c:f>
              <c:strCache>
                <c:ptCount val="1"/>
                <c:pt idx="0">
                  <c:v>VIIIA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'[6]Arkusz1'!$C$2:$H$2</c:f>
              <c:strCache>
                <c:ptCount val="6"/>
                <c:pt idx="0">
                  <c:v>liczba
szóstek</c:v>
                </c:pt>
                <c:pt idx="1">
                  <c:v>liczba
piątek</c:v>
                </c:pt>
                <c:pt idx="2">
                  <c:v>liczba
czwórek</c:v>
                </c:pt>
                <c:pt idx="3">
                  <c:v>liczba
trójek</c:v>
                </c:pt>
                <c:pt idx="4">
                  <c:v>liczba
dwójek</c:v>
                </c:pt>
                <c:pt idx="5">
                  <c:v>liczba
jedynek</c:v>
                </c:pt>
              </c:strCache>
            </c:strRef>
          </c:cat>
          <c:val>
            <c:numRef>
              <c:f>'[6]Arkusz1'!$C$15:$H$15</c:f>
              <c:numCache>
                <c:ptCount val="6"/>
                <c:pt idx="0">
                  <c:v>10</c:v>
                </c:pt>
                <c:pt idx="1">
                  <c:v>76</c:v>
                </c:pt>
                <c:pt idx="2">
                  <c:v>113</c:v>
                </c:pt>
                <c:pt idx="3">
                  <c:v>98</c:v>
                </c:pt>
                <c:pt idx="4">
                  <c:v>15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'[6]Arkusz1'!$A$16</c:f>
              <c:strCache>
                <c:ptCount val="1"/>
                <c:pt idx="0">
                  <c:v>VIIIB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'[6]Arkusz1'!$C$2:$H$2</c:f>
              <c:strCache>
                <c:ptCount val="6"/>
                <c:pt idx="0">
                  <c:v>liczba
szóstek</c:v>
                </c:pt>
                <c:pt idx="1">
                  <c:v>liczba
piątek</c:v>
                </c:pt>
                <c:pt idx="2">
                  <c:v>liczba
czwórek</c:v>
                </c:pt>
                <c:pt idx="3">
                  <c:v>liczba
trójek</c:v>
                </c:pt>
                <c:pt idx="4">
                  <c:v>liczba
dwójek</c:v>
                </c:pt>
                <c:pt idx="5">
                  <c:v>liczba
jedynek</c:v>
                </c:pt>
              </c:strCache>
            </c:strRef>
          </c:cat>
          <c:val>
            <c:numRef>
              <c:f>'[6]Arkusz1'!$C$16:$H$16</c:f>
              <c:numCache>
                <c:ptCount val="6"/>
                <c:pt idx="0">
                  <c:v>11</c:v>
                </c:pt>
                <c:pt idx="1">
                  <c:v>75</c:v>
                </c:pt>
                <c:pt idx="2">
                  <c:v>115</c:v>
                </c:pt>
                <c:pt idx="3">
                  <c:v>119</c:v>
                </c:pt>
                <c:pt idx="4">
                  <c:v>20</c:v>
                </c:pt>
                <c:pt idx="5">
                  <c:v>8</c:v>
                </c:pt>
              </c:numCache>
            </c:numRef>
          </c:val>
        </c:ser>
        <c:ser>
          <c:idx val="2"/>
          <c:order val="2"/>
          <c:tx>
            <c:strRef>
              <c:f>'[6]Arkusz1'!$A$17</c:f>
              <c:strCache>
                <c:ptCount val="1"/>
                <c:pt idx="0">
                  <c:v>VIIIC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'[6]Arkusz1'!$C$2:$H$2</c:f>
              <c:strCache>
                <c:ptCount val="6"/>
                <c:pt idx="0">
                  <c:v>liczba
szóstek</c:v>
                </c:pt>
                <c:pt idx="1">
                  <c:v>liczba
piątek</c:v>
                </c:pt>
                <c:pt idx="2">
                  <c:v>liczba
czwórek</c:v>
                </c:pt>
                <c:pt idx="3">
                  <c:v>liczba
trójek</c:v>
                </c:pt>
                <c:pt idx="4">
                  <c:v>liczba
dwójek</c:v>
                </c:pt>
                <c:pt idx="5">
                  <c:v>liczba
jedynek</c:v>
                </c:pt>
              </c:strCache>
            </c:strRef>
          </c:cat>
          <c:val>
            <c:numRef>
              <c:f>'[6]Arkusz1'!$C$17:$H$17</c:f>
              <c:numCache>
                <c:ptCount val="6"/>
                <c:pt idx="0">
                  <c:v>17</c:v>
                </c:pt>
                <c:pt idx="1">
                  <c:v>100</c:v>
                </c:pt>
                <c:pt idx="2">
                  <c:v>153</c:v>
                </c:pt>
                <c:pt idx="3">
                  <c:v>68</c:v>
                </c:pt>
                <c:pt idx="4">
                  <c:v>16</c:v>
                </c:pt>
                <c:pt idx="5">
                  <c:v>6</c:v>
                </c:pt>
              </c:numCache>
            </c:numRef>
          </c:val>
        </c:ser>
        <c:overlap val="-27"/>
        <c:gapWidth val="219"/>
        <c:axId val="3913427"/>
        <c:axId val="15073104"/>
      </c:barChart>
      <c:catAx>
        <c:axId val="39134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073104"/>
        <c:crosses val="autoZero"/>
        <c:auto val="1"/>
        <c:lblOffset val="100"/>
        <c:tickLblSkip val="1"/>
        <c:noMultiLvlLbl val="0"/>
      </c:catAx>
      <c:valAx>
        <c:axId val="15073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134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45"/>
          <c:w val="0.260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12</xdr:row>
      <xdr:rowOff>9525</xdr:rowOff>
    </xdr:from>
    <xdr:to>
      <xdr:col>7</xdr:col>
      <xdr:colOff>923925</xdr:colOff>
      <xdr:row>29</xdr:row>
      <xdr:rowOff>0</xdr:rowOff>
    </xdr:to>
    <xdr:graphicFrame>
      <xdr:nvGraphicFramePr>
        <xdr:cNvPr id="1" name="Wykres 2"/>
        <xdr:cNvGraphicFramePr/>
      </xdr:nvGraphicFramePr>
      <xdr:xfrm>
        <a:off x="1695450" y="2352675"/>
        <a:ext cx="5219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0.073</cdr:y>
    </cdr:from>
    <cdr:to>
      <cdr:x>0.939</cdr:x>
      <cdr:y>0.215</cdr:y>
    </cdr:to>
    <cdr:sp>
      <cdr:nvSpPr>
        <cdr:cNvPr id="1" name="pole tekstowe 1"/>
        <cdr:cNvSpPr txBox="1">
          <a:spLocks noChangeArrowheads="1"/>
        </cdr:cNvSpPr>
      </cdr:nvSpPr>
      <cdr:spPr>
        <a:xfrm>
          <a:off x="4248150" y="228600"/>
          <a:ext cx="6762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123825</xdr:rowOff>
    </xdr:from>
    <xdr:to>
      <xdr:col>6</xdr:col>
      <xdr:colOff>381000</xdr:colOff>
      <xdr:row>28</xdr:row>
      <xdr:rowOff>114300</xdr:rowOff>
    </xdr:to>
    <xdr:graphicFrame>
      <xdr:nvGraphicFramePr>
        <xdr:cNvPr id="1" name="Wykres 2"/>
        <xdr:cNvGraphicFramePr/>
      </xdr:nvGraphicFramePr>
      <xdr:xfrm>
        <a:off x="0" y="2305050"/>
        <a:ext cx="5200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13</xdr:row>
      <xdr:rowOff>9525</xdr:rowOff>
    </xdr:from>
    <xdr:to>
      <xdr:col>13</xdr:col>
      <xdr:colOff>57150</xdr:colOff>
      <xdr:row>32</xdr:row>
      <xdr:rowOff>104775</xdr:rowOff>
    </xdr:to>
    <xdr:graphicFrame>
      <xdr:nvGraphicFramePr>
        <xdr:cNvPr id="2" name="Wykres 1"/>
        <xdr:cNvGraphicFramePr/>
      </xdr:nvGraphicFramePr>
      <xdr:xfrm>
        <a:off x="6305550" y="2514600"/>
        <a:ext cx="52482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28575</xdr:rowOff>
    </xdr:from>
    <xdr:to>
      <xdr:col>7</xdr:col>
      <xdr:colOff>228600</xdr:colOff>
      <xdr:row>25</xdr:row>
      <xdr:rowOff>85725</xdr:rowOff>
    </xdr:to>
    <xdr:graphicFrame>
      <xdr:nvGraphicFramePr>
        <xdr:cNvPr id="1" name="Wykres 14"/>
        <xdr:cNvGraphicFramePr/>
      </xdr:nvGraphicFramePr>
      <xdr:xfrm>
        <a:off x="9525" y="1524000"/>
        <a:ext cx="51435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152400</xdr:rowOff>
    </xdr:from>
    <xdr:to>
      <xdr:col>8</xdr:col>
      <xdr:colOff>219075</xdr:colOff>
      <xdr:row>12</xdr:row>
      <xdr:rowOff>152400</xdr:rowOff>
    </xdr:to>
    <xdr:graphicFrame>
      <xdr:nvGraphicFramePr>
        <xdr:cNvPr id="1" name="Wykres 2"/>
        <xdr:cNvGraphicFramePr/>
      </xdr:nvGraphicFramePr>
      <xdr:xfrm>
        <a:off x="2209800" y="152400"/>
        <a:ext cx="4838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161925</xdr:rowOff>
    </xdr:from>
    <xdr:to>
      <xdr:col>6</xdr:col>
      <xdr:colOff>304800</xdr:colOff>
      <xdr:row>11</xdr:row>
      <xdr:rowOff>76200</xdr:rowOff>
    </xdr:to>
    <xdr:graphicFrame>
      <xdr:nvGraphicFramePr>
        <xdr:cNvPr id="1" name="Wykres 2"/>
        <xdr:cNvGraphicFramePr/>
      </xdr:nvGraphicFramePr>
      <xdr:xfrm>
        <a:off x="1438275" y="323850"/>
        <a:ext cx="29146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19</xdr:row>
      <xdr:rowOff>114300</xdr:rowOff>
    </xdr:from>
    <xdr:to>
      <xdr:col>13</xdr:col>
      <xdr:colOff>200025</xdr:colOff>
      <xdr:row>41</xdr:row>
      <xdr:rowOff>9525</xdr:rowOff>
    </xdr:to>
    <xdr:graphicFrame>
      <xdr:nvGraphicFramePr>
        <xdr:cNvPr id="1" name="Wykres 1"/>
        <xdr:cNvGraphicFramePr/>
      </xdr:nvGraphicFramePr>
      <xdr:xfrm>
        <a:off x="3429000" y="3886200"/>
        <a:ext cx="5781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18</xdr:row>
      <xdr:rowOff>47625</xdr:rowOff>
    </xdr:from>
    <xdr:to>
      <xdr:col>8</xdr:col>
      <xdr:colOff>9525</xdr:colOff>
      <xdr:row>40</xdr:row>
      <xdr:rowOff>57150</xdr:rowOff>
    </xdr:to>
    <xdr:graphicFrame>
      <xdr:nvGraphicFramePr>
        <xdr:cNvPr id="1" name="Wykres 1"/>
        <xdr:cNvGraphicFramePr/>
      </xdr:nvGraphicFramePr>
      <xdr:xfrm>
        <a:off x="381000" y="3657600"/>
        <a:ext cx="52101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18</xdr:row>
      <xdr:rowOff>104775</xdr:rowOff>
    </xdr:from>
    <xdr:to>
      <xdr:col>16</xdr:col>
      <xdr:colOff>180975</xdr:colOff>
      <xdr:row>40</xdr:row>
      <xdr:rowOff>38100</xdr:rowOff>
    </xdr:to>
    <xdr:graphicFrame>
      <xdr:nvGraphicFramePr>
        <xdr:cNvPr id="2" name="Wykres 3"/>
        <xdr:cNvGraphicFramePr/>
      </xdr:nvGraphicFramePr>
      <xdr:xfrm>
        <a:off x="5886450" y="3714750"/>
        <a:ext cx="53625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16</xdr:col>
      <xdr:colOff>180975</xdr:colOff>
      <xdr:row>57</xdr:row>
      <xdr:rowOff>85725</xdr:rowOff>
    </xdr:to>
    <xdr:graphicFrame>
      <xdr:nvGraphicFramePr>
        <xdr:cNvPr id="1" name="Wykres 1"/>
        <xdr:cNvGraphicFramePr/>
      </xdr:nvGraphicFramePr>
      <xdr:xfrm>
        <a:off x="781050" y="3933825"/>
        <a:ext cx="1046797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emp1_TB8_Rozwiazania_Temat14.zip\TB8_Rozwiazania_Temat%2014_R\T14_c3_Szko&#322;a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emp1_TB8_Rozwiazania_Temat14.zip\TB8_Rozwiazania_Temat%2014_R\T14_c5_Wydatki_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emp1_TB8_Rozwiazania_Temat14.zip\TB8_Rozwiazania_Temat%2014_R\T14_c6_Konkursy%20i%20olimpiady_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emp1_TB8_Rozwiazania_Temat14.zip\TB8_Rozwiazania_Temat%2014_R\T14_c7_Doch&#243;d%20firmy_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emp1_TB8_Rozwiazania_Temat14.zip\TB8_Rozwiazania_Temat%2014_R\T14_z1_Oceny_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emp1_TB8_Rozwiazania_Temat14.zip\TB8_Rozwiazania_Temat%2014_R\T14_z2_Oceny_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emp1_TB8_Rozwiazania_Temat14.zip\TB8_Rozwiazania_Temat%2014_R\T14_z3_Oceny_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">
          <cell r="B1" t="str">
            <v>liczba uczniów</v>
          </cell>
          <cell r="C1" t="str">
            <v>liczba dziewcząt</v>
          </cell>
          <cell r="E1" t="str">
            <v>liczba chłopców</v>
          </cell>
        </row>
        <row r="2">
          <cell r="A2" t="str">
            <v>I</v>
          </cell>
          <cell r="B2">
            <v>31</v>
          </cell>
          <cell r="C2">
            <v>12</v>
          </cell>
          <cell r="E2">
            <v>19</v>
          </cell>
        </row>
        <row r="3">
          <cell r="A3" t="str">
            <v>II</v>
          </cell>
          <cell r="B3">
            <v>27</v>
          </cell>
          <cell r="C3">
            <v>13</v>
          </cell>
          <cell r="E3">
            <v>14</v>
          </cell>
        </row>
        <row r="4">
          <cell r="A4" t="str">
            <v>III</v>
          </cell>
          <cell r="B4">
            <v>28</v>
          </cell>
          <cell r="C4">
            <v>11</v>
          </cell>
          <cell r="E4">
            <v>17</v>
          </cell>
        </row>
        <row r="5">
          <cell r="A5" t="str">
            <v>IV</v>
          </cell>
          <cell r="B5">
            <v>24</v>
          </cell>
          <cell r="C5">
            <v>8</v>
          </cell>
          <cell r="E5">
            <v>16</v>
          </cell>
        </row>
        <row r="6">
          <cell r="A6" t="str">
            <v>V</v>
          </cell>
          <cell r="B6">
            <v>26</v>
          </cell>
          <cell r="C6">
            <v>15</v>
          </cell>
          <cell r="E6">
            <v>11</v>
          </cell>
        </row>
        <row r="7">
          <cell r="A7" t="str">
            <v>VI</v>
          </cell>
          <cell r="B7">
            <v>30</v>
          </cell>
          <cell r="C7">
            <v>14</v>
          </cell>
          <cell r="E7">
            <v>16</v>
          </cell>
        </row>
        <row r="8">
          <cell r="A8" t="str">
            <v>VII</v>
          </cell>
          <cell r="B8">
            <v>32</v>
          </cell>
          <cell r="C8">
            <v>13</v>
          </cell>
          <cell r="E8">
            <v>19</v>
          </cell>
        </row>
        <row r="9">
          <cell r="A9" t="str">
            <v>VIII</v>
          </cell>
          <cell r="B9">
            <v>27</v>
          </cell>
          <cell r="C9">
            <v>10</v>
          </cell>
          <cell r="E9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">
          <cell r="B2" t="str">
            <v>żywność</v>
          </cell>
          <cell r="C2" t="str">
            <v>odzież</v>
          </cell>
          <cell r="D2" t="str">
            <v>opłaty stałe</v>
          </cell>
          <cell r="E2" t="str">
            <v>podróże</v>
          </cell>
          <cell r="F2" t="str">
            <v>inne</v>
          </cell>
        </row>
        <row r="3">
          <cell r="A3">
            <v>2013</v>
          </cell>
          <cell r="B3">
            <v>13200</v>
          </cell>
          <cell r="C3">
            <v>8600</v>
          </cell>
          <cell r="D3">
            <v>6000</v>
          </cell>
          <cell r="E3">
            <v>4800</v>
          </cell>
          <cell r="F3">
            <v>1000</v>
          </cell>
        </row>
        <row r="4">
          <cell r="A4">
            <v>2014</v>
          </cell>
          <cell r="B4">
            <v>14000</v>
          </cell>
          <cell r="C4">
            <v>7000</v>
          </cell>
          <cell r="D4">
            <v>6100</v>
          </cell>
          <cell r="E4">
            <v>5000</v>
          </cell>
          <cell r="F4">
            <v>1500</v>
          </cell>
        </row>
        <row r="5">
          <cell r="A5">
            <v>2015</v>
          </cell>
          <cell r="B5">
            <v>14500</v>
          </cell>
          <cell r="C5">
            <v>6300</v>
          </cell>
          <cell r="D5">
            <v>6150</v>
          </cell>
          <cell r="E5">
            <v>3700</v>
          </cell>
          <cell r="F5">
            <v>2000</v>
          </cell>
        </row>
        <row r="6">
          <cell r="A6">
            <v>2016</v>
          </cell>
          <cell r="B6">
            <v>12800</v>
          </cell>
          <cell r="C6">
            <v>5700</v>
          </cell>
          <cell r="D6">
            <v>6200</v>
          </cell>
          <cell r="E6">
            <v>4000</v>
          </cell>
          <cell r="F6">
            <v>1900</v>
          </cell>
        </row>
        <row r="7">
          <cell r="A7">
            <v>2017</v>
          </cell>
          <cell r="B7">
            <v>13500</v>
          </cell>
          <cell r="C7">
            <v>7200</v>
          </cell>
          <cell r="D7">
            <v>5700</v>
          </cell>
          <cell r="E7">
            <v>3800</v>
          </cell>
          <cell r="F7">
            <v>900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3">
          <cell r="A3" t="str">
            <v>matematyka</v>
          </cell>
          <cell r="B3">
            <v>120</v>
          </cell>
        </row>
        <row r="4">
          <cell r="A4" t="str">
            <v>język polski</v>
          </cell>
          <cell r="B4">
            <v>60</v>
          </cell>
        </row>
        <row r="5">
          <cell r="A5" t="str">
            <v>historia</v>
          </cell>
          <cell r="B5">
            <v>40</v>
          </cell>
        </row>
        <row r="6">
          <cell r="A6" t="str">
            <v>język angielski</v>
          </cell>
          <cell r="B6">
            <v>50</v>
          </cell>
        </row>
        <row r="7">
          <cell r="A7" t="str">
            <v>inne </v>
          </cell>
          <cell r="B7">
            <v>40</v>
          </cell>
        </row>
        <row r="8">
          <cell r="A8" t="str">
            <v>nie uczestniczyli</v>
          </cell>
          <cell r="B8">
            <v>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3">
          <cell r="B3" t="str">
            <v>dochód w tys. zł</v>
          </cell>
        </row>
        <row r="4">
          <cell r="A4">
            <v>2011</v>
          </cell>
          <cell r="B4">
            <v>200</v>
          </cell>
        </row>
        <row r="5">
          <cell r="A5">
            <v>2012</v>
          </cell>
          <cell r="B5">
            <v>220</v>
          </cell>
        </row>
        <row r="6">
          <cell r="A6">
            <v>2013</v>
          </cell>
          <cell r="B6">
            <v>300</v>
          </cell>
        </row>
        <row r="7">
          <cell r="A7">
            <v>2014</v>
          </cell>
          <cell r="B7">
            <v>210</v>
          </cell>
        </row>
        <row r="8">
          <cell r="A8">
            <v>2015</v>
          </cell>
          <cell r="B8">
            <v>290</v>
          </cell>
        </row>
        <row r="9">
          <cell r="A9">
            <v>2016</v>
          </cell>
          <cell r="B9">
            <v>370</v>
          </cell>
        </row>
        <row r="10">
          <cell r="A10">
            <v>2017</v>
          </cell>
          <cell r="B10">
            <v>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">
          <cell r="G2" t="str">
            <v>liczba
dwójek</v>
          </cell>
          <cell r="H2" t="str">
            <v>liczba
jedynek</v>
          </cell>
        </row>
        <row r="3">
          <cell r="A3" t="str">
            <v>IVA</v>
          </cell>
          <cell r="G3">
            <v>70</v>
          </cell>
          <cell r="H3">
            <v>8</v>
          </cell>
        </row>
        <row r="4">
          <cell r="A4" t="str">
            <v>IVB</v>
          </cell>
          <cell r="G4">
            <v>65</v>
          </cell>
          <cell r="H4">
            <v>9</v>
          </cell>
        </row>
        <row r="5">
          <cell r="A5" t="str">
            <v>IVC</v>
          </cell>
          <cell r="G5">
            <v>44</v>
          </cell>
          <cell r="H5">
            <v>17</v>
          </cell>
        </row>
        <row r="6">
          <cell r="A6" t="str">
            <v>VA</v>
          </cell>
          <cell r="G6">
            <v>51</v>
          </cell>
          <cell r="H6">
            <v>20</v>
          </cell>
        </row>
        <row r="7">
          <cell r="A7" t="str">
            <v>VB</v>
          </cell>
          <cell r="G7">
            <v>44</v>
          </cell>
          <cell r="H7">
            <v>11</v>
          </cell>
        </row>
        <row r="8">
          <cell r="A8" t="str">
            <v>VC</v>
          </cell>
          <cell r="G8">
            <v>38</v>
          </cell>
          <cell r="H8">
            <v>13</v>
          </cell>
        </row>
        <row r="9">
          <cell r="A9" t="str">
            <v>VIA</v>
          </cell>
          <cell r="G9">
            <v>27</v>
          </cell>
          <cell r="H9">
            <v>8</v>
          </cell>
        </row>
        <row r="10">
          <cell r="A10" t="str">
            <v>VIB</v>
          </cell>
          <cell r="G10">
            <v>18</v>
          </cell>
          <cell r="H10">
            <v>4</v>
          </cell>
        </row>
        <row r="11">
          <cell r="A11" t="str">
            <v>VIC</v>
          </cell>
          <cell r="G11">
            <v>23</v>
          </cell>
          <cell r="H11">
            <v>7</v>
          </cell>
        </row>
        <row r="12">
          <cell r="A12" t="str">
            <v>VIIA</v>
          </cell>
          <cell r="G12">
            <v>39</v>
          </cell>
          <cell r="H12">
            <v>9</v>
          </cell>
        </row>
        <row r="13">
          <cell r="A13" t="str">
            <v>VIIB</v>
          </cell>
          <cell r="G13">
            <v>14</v>
          </cell>
          <cell r="H13">
            <v>11</v>
          </cell>
        </row>
        <row r="14">
          <cell r="A14" t="str">
            <v>VIIC</v>
          </cell>
          <cell r="G14">
            <v>8</v>
          </cell>
          <cell r="H14">
            <v>10</v>
          </cell>
        </row>
        <row r="15">
          <cell r="A15" t="str">
            <v>VIIIA</v>
          </cell>
          <cell r="G15">
            <v>15</v>
          </cell>
          <cell r="H15">
            <v>12</v>
          </cell>
        </row>
        <row r="16">
          <cell r="A16" t="str">
            <v>VIIIB</v>
          </cell>
          <cell r="G16">
            <v>20</v>
          </cell>
          <cell r="H16">
            <v>8</v>
          </cell>
        </row>
        <row r="17">
          <cell r="A17" t="str">
            <v>VIIIC</v>
          </cell>
          <cell r="G17">
            <v>16</v>
          </cell>
          <cell r="H17">
            <v>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">
          <cell r="C2" t="str">
            <v>liczba
szóstek</v>
          </cell>
          <cell r="D2" t="str">
            <v>liczba
piątek</v>
          </cell>
          <cell r="E2" t="str">
            <v>liczba
czwórek</v>
          </cell>
          <cell r="F2" t="str">
            <v>liczba
trójek</v>
          </cell>
          <cell r="G2" t="str">
            <v>liczba
dwójek</v>
          </cell>
          <cell r="H2" t="str">
            <v>liczba
jedynek</v>
          </cell>
        </row>
        <row r="3">
          <cell r="A3" t="str">
            <v>IVA</v>
          </cell>
          <cell r="G3">
            <v>70</v>
          </cell>
          <cell r="H3">
            <v>8</v>
          </cell>
        </row>
        <row r="4">
          <cell r="A4" t="str">
            <v>IVB</v>
          </cell>
          <cell r="G4">
            <v>65</v>
          </cell>
          <cell r="H4">
            <v>9</v>
          </cell>
        </row>
        <row r="5">
          <cell r="A5" t="str">
            <v>IVC</v>
          </cell>
          <cell r="G5">
            <v>44</v>
          </cell>
          <cell r="H5">
            <v>17</v>
          </cell>
        </row>
        <row r="6">
          <cell r="A6" t="str">
            <v>VA</v>
          </cell>
          <cell r="G6">
            <v>51</v>
          </cell>
          <cell r="H6">
            <v>20</v>
          </cell>
        </row>
        <row r="7">
          <cell r="A7" t="str">
            <v>VB</v>
          </cell>
          <cell r="G7">
            <v>44</v>
          </cell>
          <cell r="H7">
            <v>11</v>
          </cell>
        </row>
        <row r="8">
          <cell r="A8" t="str">
            <v>VC</v>
          </cell>
          <cell r="G8">
            <v>38</v>
          </cell>
          <cell r="H8">
            <v>13</v>
          </cell>
        </row>
        <row r="9">
          <cell r="A9" t="str">
            <v>VIA</v>
          </cell>
          <cell r="G9">
            <v>27</v>
          </cell>
          <cell r="H9">
            <v>8</v>
          </cell>
        </row>
        <row r="10">
          <cell r="A10" t="str">
            <v>VIB</v>
          </cell>
          <cell r="G10">
            <v>18</v>
          </cell>
          <cell r="H10">
            <v>4</v>
          </cell>
        </row>
        <row r="11">
          <cell r="A11" t="str">
            <v>VIC</v>
          </cell>
          <cell r="G11">
            <v>23</v>
          </cell>
          <cell r="H11">
            <v>7</v>
          </cell>
        </row>
        <row r="12">
          <cell r="A12" t="str">
            <v>VIIA</v>
          </cell>
          <cell r="G12">
            <v>39</v>
          </cell>
          <cell r="H12">
            <v>9</v>
          </cell>
        </row>
        <row r="13">
          <cell r="A13" t="str">
            <v>VIIB</v>
          </cell>
          <cell r="G13">
            <v>14</v>
          </cell>
          <cell r="H13">
            <v>11</v>
          </cell>
        </row>
        <row r="14">
          <cell r="A14" t="str">
            <v>VIIC</v>
          </cell>
          <cell r="G14">
            <v>8</v>
          </cell>
          <cell r="H14">
            <v>10</v>
          </cell>
        </row>
        <row r="15">
          <cell r="A15" t="str">
            <v>VIIIA</v>
          </cell>
          <cell r="C15">
            <v>10</v>
          </cell>
          <cell r="D15">
            <v>76</v>
          </cell>
          <cell r="E15">
            <v>113</v>
          </cell>
          <cell r="F15">
            <v>98</v>
          </cell>
          <cell r="G15">
            <v>15</v>
          </cell>
          <cell r="H15">
            <v>12</v>
          </cell>
        </row>
        <row r="16">
          <cell r="A16" t="str">
            <v>VIIIB</v>
          </cell>
          <cell r="C16">
            <v>11</v>
          </cell>
          <cell r="D16">
            <v>75</v>
          </cell>
          <cell r="E16">
            <v>115</v>
          </cell>
          <cell r="F16">
            <v>119</v>
          </cell>
          <cell r="G16">
            <v>20</v>
          </cell>
          <cell r="H16">
            <v>8</v>
          </cell>
        </row>
        <row r="17">
          <cell r="A17" t="str">
            <v>VIIIC</v>
          </cell>
          <cell r="C17">
            <v>17</v>
          </cell>
          <cell r="D17">
            <v>100</v>
          </cell>
          <cell r="E17">
            <v>153</v>
          </cell>
          <cell r="F17">
            <v>68</v>
          </cell>
          <cell r="G17">
            <v>16</v>
          </cell>
          <cell r="H17">
            <v>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Wykres1"/>
    </sheetNames>
    <sheetDataSet>
      <sheetData sheetId="0">
        <row r="18">
          <cell r="J18">
            <v>0.42080378250591016</v>
          </cell>
          <cell r="K18">
            <v>2.4609929078014185</v>
          </cell>
          <cell r="L18">
            <v>3.8534278959810875</v>
          </cell>
          <cell r="M18">
            <v>3.739952718676123</v>
          </cell>
          <cell r="N18">
            <v>1.1631205673758864</v>
          </cell>
          <cell r="O18">
            <v>0.3617021276595745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18" sqref="K18"/>
    </sheetView>
  </sheetViews>
  <sheetFormatPr defaultColWidth="9.00390625" defaultRowHeight="12.75"/>
  <cols>
    <col min="3" max="3" width="11.625" style="0" customWidth="1"/>
    <col min="4" max="4" width="11.125" style="1" customWidth="1"/>
    <col min="5" max="5" width="11.375" style="0" customWidth="1"/>
    <col min="6" max="6" width="11.125" style="1" customWidth="1"/>
    <col min="7" max="7" width="15.375" style="0" customWidth="1"/>
    <col min="8" max="8" width="14.875" style="0" customWidth="1"/>
    <col min="9" max="9" width="16.25390625" style="0" customWidth="1"/>
    <col min="10" max="10" width="14.125" style="0" customWidth="1"/>
  </cols>
  <sheetData>
    <row r="1" spans="1:10" ht="43.5" customHeight="1">
      <c r="A1" s="2" t="s">
        <v>1</v>
      </c>
      <c r="B1" s="3" t="s">
        <v>0</v>
      </c>
      <c r="C1" s="3" t="s">
        <v>3</v>
      </c>
      <c r="D1" s="4" t="s">
        <v>4</v>
      </c>
      <c r="E1" s="3" t="s">
        <v>5</v>
      </c>
      <c r="F1" s="4" t="s">
        <v>6</v>
      </c>
      <c r="G1" s="3" t="s">
        <v>7</v>
      </c>
      <c r="H1" s="4" t="s">
        <v>9</v>
      </c>
      <c r="I1" s="3" t="s">
        <v>8</v>
      </c>
      <c r="J1" s="5" t="s">
        <v>10</v>
      </c>
    </row>
    <row r="2" spans="1:10" ht="12.75">
      <c r="A2" s="6" t="s">
        <v>11</v>
      </c>
      <c r="B2" s="9">
        <v>31</v>
      </c>
      <c r="C2" s="9">
        <v>12</v>
      </c>
      <c r="D2" s="10">
        <f>C2/$B2*100</f>
        <v>38.70967741935484</v>
      </c>
      <c r="E2" s="9">
        <f>B2-C2</f>
        <v>19</v>
      </c>
      <c r="F2" s="10">
        <f>E2/$B2*100</f>
        <v>61.29032258064516</v>
      </c>
      <c r="G2" s="11">
        <v>28</v>
      </c>
      <c r="H2" s="10">
        <f>G2/$B2*100</f>
        <v>90.32258064516128</v>
      </c>
      <c r="I2" s="11">
        <f>B2-G2</f>
        <v>3</v>
      </c>
      <c r="J2" s="12">
        <f aca="true" t="shared" si="0" ref="J2:J10">I2/$B2*100</f>
        <v>9.67741935483871</v>
      </c>
    </row>
    <row r="3" spans="1:10" ht="12.75">
      <c r="A3" s="6" t="s">
        <v>12</v>
      </c>
      <c r="B3" s="9">
        <v>30</v>
      </c>
      <c r="C3" s="9">
        <v>13</v>
      </c>
      <c r="D3" s="10">
        <f aca="true" t="shared" si="1" ref="D3:D10">C3/$B3*100</f>
        <v>43.333333333333336</v>
      </c>
      <c r="E3" s="9">
        <f aca="true" t="shared" si="2" ref="E3:E10">B3-C3</f>
        <v>17</v>
      </c>
      <c r="F3" s="10">
        <f aca="true" t="shared" si="3" ref="F3:F10">E3/$B3*100</f>
        <v>56.666666666666664</v>
      </c>
      <c r="G3" s="11">
        <v>20</v>
      </c>
      <c r="H3" s="10">
        <f aca="true" t="shared" si="4" ref="H3:H10">G3/$B3*100</f>
        <v>66.66666666666666</v>
      </c>
      <c r="I3" s="11">
        <f aca="true" t="shared" si="5" ref="I3:I10">B3-G3</f>
        <v>10</v>
      </c>
      <c r="J3" s="12">
        <f t="shared" si="0"/>
        <v>33.33333333333333</v>
      </c>
    </row>
    <row r="4" spans="1:10" ht="12.75">
      <c r="A4" s="6" t="s">
        <v>13</v>
      </c>
      <c r="B4" s="9">
        <v>28</v>
      </c>
      <c r="C4" s="9">
        <v>11</v>
      </c>
      <c r="D4" s="10">
        <f t="shared" si="1"/>
        <v>39.285714285714285</v>
      </c>
      <c r="E4" s="9">
        <f t="shared" si="2"/>
        <v>17</v>
      </c>
      <c r="F4" s="10">
        <f t="shared" si="3"/>
        <v>60.71428571428571</v>
      </c>
      <c r="G4" s="11">
        <v>21</v>
      </c>
      <c r="H4" s="10">
        <f t="shared" si="4"/>
        <v>75</v>
      </c>
      <c r="I4" s="11">
        <f t="shared" si="5"/>
        <v>7</v>
      </c>
      <c r="J4" s="12">
        <f t="shared" si="0"/>
        <v>25</v>
      </c>
    </row>
    <row r="5" spans="1:10" ht="12.75">
      <c r="A5" s="6" t="s">
        <v>14</v>
      </c>
      <c r="B5" s="9">
        <v>29</v>
      </c>
      <c r="C5" s="9">
        <v>8</v>
      </c>
      <c r="D5" s="10">
        <f t="shared" si="1"/>
        <v>27.586206896551722</v>
      </c>
      <c r="E5" s="9">
        <f t="shared" si="2"/>
        <v>21</v>
      </c>
      <c r="F5" s="10">
        <f t="shared" si="3"/>
        <v>72.41379310344827</v>
      </c>
      <c r="G5" s="11">
        <v>16</v>
      </c>
      <c r="H5" s="10">
        <f t="shared" si="4"/>
        <v>55.172413793103445</v>
      </c>
      <c r="I5" s="11">
        <f t="shared" si="5"/>
        <v>13</v>
      </c>
      <c r="J5" s="12">
        <f t="shared" si="0"/>
        <v>44.827586206896555</v>
      </c>
    </row>
    <row r="6" spans="1:10" ht="12.75">
      <c r="A6" s="6" t="s">
        <v>15</v>
      </c>
      <c r="B6" s="9">
        <v>26</v>
      </c>
      <c r="C6" s="9">
        <v>15</v>
      </c>
      <c r="D6" s="10">
        <f t="shared" si="1"/>
        <v>57.692307692307686</v>
      </c>
      <c r="E6" s="9">
        <f t="shared" si="2"/>
        <v>11</v>
      </c>
      <c r="F6" s="10">
        <f t="shared" si="3"/>
        <v>42.30769230769231</v>
      </c>
      <c r="G6" s="11">
        <v>12</v>
      </c>
      <c r="H6" s="10">
        <f t="shared" si="4"/>
        <v>46.15384615384615</v>
      </c>
      <c r="I6" s="11">
        <f t="shared" si="5"/>
        <v>14</v>
      </c>
      <c r="J6" s="12">
        <f t="shared" si="0"/>
        <v>53.84615384615385</v>
      </c>
    </row>
    <row r="7" spans="1:10" ht="12.75">
      <c r="A7" s="6" t="s">
        <v>16</v>
      </c>
      <c r="B7" s="9">
        <v>30</v>
      </c>
      <c r="C7" s="9">
        <v>14</v>
      </c>
      <c r="D7" s="10">
        <f t="shared" si="1"/>
        <v>46.666666666666664</v>
      </c>
      <c r="E7" s="9">
        <f t="shared" si="2"/>
        <v>16</v>
      </c>
      <c r="F7" s="10">
        <f t="shared" si="3"/>
        <v>53.333333333333336</v>
      </c>
      <c r="G7" s="11">
        <v>20</v>
      </c>
      <c r="H7" s="10">
        <f t="shared" si="4"/>
        <v>66.66666666666666</v>
      </c>
      <c r="I7" s="11">
        <f t="shared" si="5"/>
        <v>10</v>
      </c>
      <c r="J7" s="12">
        <f t="shared" si="0"/>
        <v>33.33333333333333</v>
      </c>
    </row>
    <row r="8" spans="1:10" ht="12.75">
      <c r="A8" s="6" t="s">
        <v>17</v>
      </c>
      <c r="B8" s="9">
        <v>26</v>
      </c>
      <c r="C8" s="9">
        <v>13</v>
      </c>
      <c r="D8" s="10">
        <f t="shared" si="1"/>
        <v>50</v>
      </c>
      <c r="E8" s="9">
        <f t="shared" si="2"/>
        <v>13</v>
      </c>
      <c r="F8" s="10">
        <f t="shared" si="3"/>
        <v>50</v>
      </c>
      <c r="G8" s="11">
        <v>24</v>
      </c>
      <c r="H8" s="10">
        <f t="shared" si="4"/>
        <v>92.3076923076923</v>
      </c>
      <c r="I8" s="11">
        <f t="shared" si="5"/>
        <v>2</v>
      </c>
      <c r="J8" s="12">
        <f t="shared" si="0"/>
        <v>7.6923076923076925</v>
      </c>
    </row>
    <row r="9" spans="1:10" ht="12.75">
      <c r="A9" s="6" t="s">
        <v>18</v>
      </c>
      <c r="B9" s="9">
        <v>27</v>
      </c>
      <c r="C9" s="9">
        <v>10</v>
      </c>
      <c r="D9" s="10">
        <f t="shared" si="1"/>
        <v>37.03703703703704</v>
      </c>
      <c r="E9" s="9">
        <f t="shared" si="2"/>
        <v>17</v>
      </c>
      <c r="F9" s="10">
        <f t="shared" si="3"/>
        <v>62.96296296296296</v>
      </c>
      <c r="G9" s="11">
        <v>19</v>
      </c>
      <c r="H9" s="10">
        <f t="shared" si="4"/>
        <v>70.37037037037037</v>
      </c>
      <c r="I9" s="11">
        <f t="shared" si="5"/>
        <v>8</v>
      </c>
      <c r="J9" s="12">
        <f t="shared" si="0"/>
        <v>29.629629629629626</v>
      </c>
    </row>
    <row r="10" spans="1:10" ht="13.5" thickBot="1">
      <c r="A10" s="7" t="s">
        <v>2</v>
      </c>
      <c r="B10" s="13">
        <f>SUM(B2:B9)</f>
        <v>227</v>
      </c>
      <c r="C10" s="13">
        <f>SUM(C2:C9)</f>
        <v>96</v>
      </c>
      <c r="D10" s="14">
        <f t="shared" si="1"/>
        <v>42.290748898678416</v>
      </c>
      <c r="E10" s="15">
        <f t="shared" si="2"/>
        <v>131</v>
      </c>
      <c r="F10" s="14">
        <f t="shared" si="3"/>
        <v>57.70925110132159</v>
      </c>
      <c r="G10" s="13">
        <f>SUM(G2:G9)</f>
        <v>160</v>
      </c>
      <c r="H10" s="14">
        <f t="shared" si="4"/>
        <v>70.48458149779736</v>
      </c>
      <c r="I10" s="13">
        <f t="shared" si="5"/>
        <v>67</v>
      </c>
      <c r="J10" s="16">
        <f t="shared" si="0"/>
        <v>29.515418502202646</v>
      </c>
    </row>
    <row r="26" ht="12.75">
      <c r="J26" s="8"/>
    </row>
  </sheetData>
  <sheetProtection/>
  <printOptions/>
  <pageMargins left="0.75" right="0.75" top="1" bottom="1" header="0.5" footer="0.5"/>
  <pageSetup horizontalDpi="203" verticalDpi="203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Q15" sqref="Q15"/>
    </sheetView>
  </sheetViews>
  <sheetFormatPr defaultColWidth="9.00390625" defaultRowHeight="12.75"/>
  <cols>
    <col min="3" max="3" width="11.625" style="0" customWidth="1"/>
    <col min="4" max="4" width="11.125" style="1" customWidth="1"/>
    <col min="5" max="5" width="11.375" style="0" customWidth="1"/>
    <col min="6" max="6" width="11.125" style="1" customWidth="1"/>
    <col min="7" max="7" width="15.375" style="0" customWidth="1"/>
    <col min="8" max="8" width="14.875" style="0" customWidth="1"/>
    <col min="9" max="9" width="16.25390625" style="0" customWidth="1"/>
    <col min="10" max="10" width="14.125" style="0" customWidth="1"/>
  </cols>
  <sheetData>
    <row r="1" spans="1:10" ht="43.5" customHeight="1">
      <c r="A1" s="2" t="s">
        <v>1</v>
      </c>
      <c r="B1" s="3" t="s">
        <v>0</v>
      </c>
      <c r="C1" s="3" t="s">
        <v>3</v>
      </c>
      <c r="D1" s="4" t="s">
        <v>4</v>
      </c>
      <c r="E1" s="3" t="s">
        <v>5</v>
      </c>
      <c r="F1" s="4" t="s">
        <v>6</v>
      </c>
      <c r="G1" s="3" t="s">
        <v>7</v>
      </c>
      <c r="H1" s="4" t="s">
        <v>9</v>
      </c>
      <c r="I1" s="3" t="s">
        <v>8</v>
      </c>
      <c r="J1" s="5" t="s">
        <v>10</v>
      </c>
    </row>
    <row r="2" spans="1:10" ht="12.75">
      <c r="A2" s="6" t="s">
        <v>11</v>
      </c>
      <c r="B2" s="9">
        <v>31</v>
      </c>
      <c r="C2" s="9">
        <v>12</v>
      </c>
      <c r="D2" s="10">
        <f>C2/$B2*100</f>
        <v>38.70967741935484</v>
      </c>
      <c r="E2" s="9">
        <f>B2-C2</f>
        <v>19</v>
      </c>
      <c r="F2" s="10">
        <f>E2/$B2*100</f>
        <v>61.29032258064516</v>
      </c>
      <c r="G2" s="11">
        <v>28</v>
      </c>
      <c r="H2" s="10">
        <f>G2/$B2*100</f>
        <v>90.32258064516128</v>
      </c>
      <c r="I2" s="11">
        <f>B2-G2</f>
        <v>3</v>
      </c>
      <c r="J2" s="12">
        <f aca="true" t="shared" si="0" ref="J2:J10">I2/$B2*100</f>
        <v>9.67741935483871</v>
      </c>
    </row>
    <row r="3" spans="1:10" ht="12.75">
      <c r="A3" s="6" t="s">
        <v>12</v>
      </c>
      <c r="B3" s="9">
        <v>27</v>
      </c>
      <c r="C3" s="9">
        <v>13</v>
      </c>
      <c r="D3" s="10">
        <f aca="true" t="shared" si="1" ref="D3:D10">C3/$B3*100</f>
        <v>48.148148148148145</v>
      </c>
      <c r="E3" s="9">
        <f aca="true" t="shared" si="2" ref="E3:E10">B3-C3</f>
        <v>14</v>
      </c>
      <c r="F3" s="10">
        <f aca="true" t="shared" si="3" ref="F3:F10">E3/$B3*100</f>
        <v>51.85185185185185</v>
      </c>
      <c r="G3" s="11">
        <v>20</v>
      </c>
      <c r="H3" s="10">
        <f aca="true" t="shared" si="4" ref="H3:H10">G3/$B3*100</f>
        <v>74.07407407407408</v>
      </c>
      <c r="I3" s="11">
        <f aca="true" t="shared" si="5" ref="I3:I10">B3-G3</f>
        <v>7</v>
      </c>
      <c r="J3" s="12">
        <f t="shared" si="0"/>
        <v>25.925925925925924</v>
      </c>
    </row>
    <row r="4" spans="1:10" ht="12.75">
      <c r="A4" s="6" t="s">
        <v>13</v>
      </c>
      <c r="B4" s="9">
        <v>28</v>
      </c>
      <c r="C4" s="9">
        <v>11</v>
      </c>
      <c r="D4" s="10">
        <f t="shared" si="1"/>
        <v>39.285714285714285</v>
      </c>
      <c r="E4" s="9">
        <f t="shared" si="2"/>
        <v>17</v>
      </c>
      <c r="F4" s="10">
        <f t="shared" si="3"/>
        <v>60.71428571428571</v>
      </c>
      <c r="G4" s="11">
        <v>21</v>
      </c>
      <c r="H4" s="10">
        <f t="shared" si="4"/>
        <v>75</v>
      </c>
      <c r="I4" s="11">
        <f t="shared" si="5"/>
        <v>7</v>
      </c>
      <c r="J4" s="12">
        <f t="shared" si="0"/>
        <v>25</v>
      </c>
    </row>
    <row r="5" spans="1:10" ht="12.75">
      <c r="A5" s="6" t="s">
        <v>14</v>
      </c>
      <c r="B5" s="9">
        <v>24</v>
      </c>
      <c r="C5" s="9">
        <v>8</v>
      </c>
      <c r="D5" s="10">
        <f t="shared" si="1"/>
        <v>33.33333333333333</v>
      </c>
      <c r="E5" s="9">
        <f t="shared" si="2"/>
        <v>16</v>
      </c>
      <c r="F5" s="10">
        <f t="shared" si="3"/>
        <v>66.66666666666666</v>
      </c>
      <c r="G5" s="11">
        <v>16</v>
      </c>
      <c r="H5" s="10">
        <f t="shared" si="4"/>
        <v>66.66666666666666</v>
      </c>
      <c r="I5" s="11">
        <f t="shared" si="5"/>
        <v>8</v>
      </c>
      <c r="J5" s="12">
        <f t="shared" si="0"/>
        <v>33.33333333333333</v>
      </c>
    </row>
    <row r="6" spans="1:10" ht="12.75">
      <c r="A6" s="6" t="s">
        <v>15</v>
      </c>
      <c r="B6" s="9">
        <v>26</v>
      </c>
      <c r="C6" s="9">
        <v>15</v>
      </c>
      <c r="D6" s="10">
        <f t="shared" si="1"/>
        <v>57.692307692307686</v>
      </c>
      <c r="E6" s="9">
        <f t="shared" si="2"/>
        <v>11</v>
      </c>
      <c r="F6" s="10">
        <f t="shared" si="3"/>
        <v>42.30769230769231</v>
      </c>
      <c r="G6" s="11">
        <v>12</v>
      </c>
      <c r="H6" s="10">
        <f t="shared" si="4"/>
        <v>46.15384615384615</v>
      </c>
      <c r="I6" s="11">
        <f t="shared" si="5"/>
        <v>14</v>
      </c>
      <c r="J6" s="12">
        <f t="shared" si="0"/>
        <v>53.84615384615385</v>
      </c>
    </row>
    <row r="7" spans="1:10" ht="12.75">
      <c r="A7" s="6" t="s">
        <v>16</v>
      </c>
      <c r="B7" s="9">
        <v>30</v>
      </c>
      <c r="C7" s="9">
        <v>14</v>
      </c>
      <c r="D7" s="10">
        <f t="shared" si="1"/>
        <v>46.666666666666664</v>
      </c>
      <c r="E7" s="9">
        <f t="shared" si="2"/>
        <v>16</v>
      </c>
      <c r="F7" s="10">
        <f t="shared" si="3"/>
        <v>53.333333333333336</v>
      </c>
      <c r="G7" s="11">
        <v>20</v>
      </c>
      <c r="H7" s="10">
        <f t="shared" si="4"/>
        <v>66.66666666666666</v>
      </c>
      <c r="I7" s="11">
        <f t="shared" si="5"/>
        <v>10</v>
      </c>
      <c r="J7" s="12">
        <f t="shared" si="0"/>
        <v>33.33333333333333</v>
      </c>
    </row>
    <row r="8" spans="1:10" ht="12.75">
      <c r="A8" s="6" t="s">
        <v>17</v>
      </c>
      <c r="B8" s="9">
        <v>32</v>
      </c>
      <c r="C8" s="9">
        <v>13</v>
      </c>
      <c r="D8" s="10">
        <f t="shared" si="1"/>
        <v>40.625</v>
      </c>
      <c r="E8" s="9">
        <f t="shared" si="2"/>
        <v>19</v>
      </c>
      <c r="F8" s="10">
        <f t="shared" si="3"/>
        <v>59.375</v>
      </c>
      <c r="G8" s="11">
        <v>24</v>
      </c>
      <c r="H8" s="10">
        <f t="shared" si="4"/>
        <v>75</v>
      </c>
      <c r="I8" s="11">
        <f t="shared" si="5"/>
        <v>8</v>
      </c>
      <c r="J8" s="12">
        <f t="shared" si="0"/>
        <v>25</v>
      </c>
    </row>
    <row r="9" spans="1:10" ht="12.75">
      <c r="A9" s="6" t="s">
        <v>18</v>
      </c>
      <c r="B9" s="9">
        <v>27</v>
      </c>
      <c r="C9" s="9">
        <v>10</v>
      </c>
      <c r="D9" s="10">
        <f t="shared" si="1"/>
        <v>37.03703703703704</v>
      </c>
      <c r="E9" s="9">
        <f t="shared" si="2"/>
        <v>17</v>
      </c>
      <c r="F9" s="10">
        <f t="shared" si="3"/>
        <v>62.96296296296296</v>
      </c>
      <c r="G9" s="11">
        <v>19</v>
      </c>
      <c r="H9" s="10">
        <f t="shared" si="4"/>
        <v>70.37037037037037</v>
      </c>
      <c r="I9" s="11">
        <f t="shared" si="5"/>
        <v>8</v>
      </c>
      <c r="J9" s="12">
        <f t="shared" si="0"/>
        <v>29.629629629629626</v>
      </c>
    </row>
    <row r="10" spans="1:10" ht="13.5" thickBot="1">
      <c r="A10" s="7" t="s">
        <v>2</v>
      </c>
      <c r="B10" s="13">
        <f>SUM(B2:B9)</f>
        <v>225</v>
      </c>
      <c r="C10" s="13">
        <f>SUM(C2:C9)</f>
        <v>96</v>
      </c>
      <c r="D10" s="14">
        <f t="shared" si="1"/>
        <v>42.66666666666667</v>
      </c>
      <c r="E10" s="15">
        <f t="shared" si="2"/>
        <v>129</v>
      </c>
      <c r="F10" s="14">
        <f t="shared" si="3"/>
        <v>57.333333333333336</v>
      </c>
      <c r="G10" s="13">
        <f>SUM(G2:G9)</f>
        <v>160</v>
      </c>
      <c r="H10" s="14">
        <f t="shared" si="4"/>
        <v>71.11111111111111</v>
      </c>
      <c r="I10" s="13">
        <f t="shared" si="5"/>
        <v>65</v>
      </c>
      <c r="J10" s="16">
        <f t="shared" si="0"/>
        <v>28.888888888888886</v>
      </c>
    </row>
    <row r="26" ht="12.75">
      <c r="J26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Q16" sqref="Q16"/>
    </sheetView>
  </sheetViews>
  <sheetFormatPr defaultColWidth="9.00390625" defaultRowHeight="12.75"/>
  <cols>
    <col min="4" max="4" width="10.625" style="0" customWidth="1"/>
  </cols>
  <sheetData>
    <row r="1" spans="1:7" ht="13.5" thickBot="1">
      <c r="A1" s="17" t="s">
        <v>19</v>
      </c>
      <c r="B1" s="17"/>
      <c r="C1" s="17"/>
      <c r="D1" s="17"/>
      <c r="E1" s="17"/>
      <c r="F1" s="17"/>
      <c r="G1" s="17"/>
    </row>
    <row r="2" spans="1:7" ht="13.5" thickBot="1">
      <c r="A2" s="18" t="s">
        <v>20</v>
      </c>
      <c r="B2" s="19" t="s">
        <v>21</v>
      </c>
      <c r="C2" s="19" t="s">
        <v>22</v>
      </c>
      <c r="D2" s="19" t="s">
        <v>23</v>
      </c>
      <c r="E2" s="19" t="s">
        <v>24</v>
      </c>
      <c r="F2" s="20" t="s">
        <v>25</v>
      </c>
      <c r="G2" s="21" t="s">
        <v>26</v>
      </c>
    </row>
    <row r="3" spans="1:7" ht="12.75">
      <c r="A3" s="22">
        <v>2013</v>
      </c>
      <c r="B3" s="23">
        <v>13200</v>
      </c>
      <c r="C3" s="23">
        <v>8600</v>
      </c>
      <c r="D3" s="23">
        <v>6000</v>
      </c>
      <c r="E3" s="23">
        <v>4800</v>
      </c>
      <c r="F3" s="24">
        <v>1000</v>
      </c>
      <c r="G3" s="25">
        <f>SUM(A3:F3)</f>
        <v>35613</v>
      </c>
    </row>
    <row r="4" spans="1:7" ht="12.75">
      <c r="A4" s="26">
        <v>2014</v>
      </c>
      <c r="B4" s="27">
        <v>14000</v>
      </c>
      <c r="C4" s="27">
        <v>7000</v>
      </c>
      <c r="D4" s="27">
        <v>6100</v>
      </c>
      <c r="E4" s="27">
        <v>5000</v>
      </c>
      <c r="F4" s="28">
        <v>1500</v>
      </c>
      <c r="G4" s="25">
        <f>SUM(A4:F4)</f>
        <v>35614</v>
      </c>
    </row>
    <row r="5" spans="1:7" ht="12.75">
      <c r="A5" s="22">
        <v>2015</v>
      </c>
      <c r="B5" s="27">
        <v>14500</v>
      </c>
      <c r="C5" s="27">
        <v>6300</v>
      </c>
      <c r="D5" s="27">
        <v>6150</v>
      </c>
      <c r="E5" s="27">
        <v>3700</v>
      </c>
      <c r="F5" s="28">
        <v>2000</v>
      </c>
      <c r="G5" s="25">
        <f>SUM(A5:F5)</f>
        <v>34665</v>
      </c>
    </row>
    <row r="6" spans="1:7" ht="12.75">
      <c r="A6" s="26">
        <v>2016</v>
      </c>
      <c r="B6" s="27">
        <v>12800</v>
      </c>
      <c r="C6" s="27">
        <v>5700</v>
      </c>
      <c r="D6" s="27">
        <v>6200</v>
      </c>
      <c r="E6" s="27">
        <v>4000</v>
      </c>
      <c r="F6" s="28">
        <v>1900</v>
      </c>
      <c r="G6" s="25">
        <f>SUM(A6:F6)</f>
        <v>32616</v>
      </c>
    </row>
    <row r="7" spans="1:7" ht="13.5" thickBot="1">
      <c r="A7" s="22">
        <v>2017</v>
      </c>
      <c r="B7" s="29">
        <v>13500</v>
      </c>
      <c r="C7" s="29">
        <v>7200</v>
      </c>
      <c r="D7" s="29">
        <v>5700</v>
      </c>
      <c r="E7" s="29">
        <v>3800</v>
      </c>
      <c r="F7" s="30">
        <v>900</v>
      </c>
      <c r="G7" s="31">
        <f>SUM(A7:F7)</f>
        <v>33117</v>
      </c>
    </row>
    <row r="8" spans="1:7" ht="13.5" thickBot="1">
      <c r="A8" s="32" t="s">
        <v>26</v>
      </c>
      <c r="B8" s="33">
        <f aca="true" t="shared" si="0" ref="B8:G8">SUM(B3:B7)</f>
        <v>68000</v>
      </c>
      <c r="C8" s="33">
        <f t="shared" si="0"/>
        <v>34800</v>
      </c>
      <c r="D8" s="33">
        <f t="shared" si="0"/>
        <v>30150</v>
      </c>
      <c r="E8" s="33">
        <f t="shared" si="0"/>
        <v>21300</v>
      </c>
      <c r="F8" s="34">
        <f t="shared" si="0"/>
        <v>7300</v>
      </c>
      <c r="G8" s="35">
        <f t="shared" si="0"/>
        <v>171625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7.125" style="0" customWidth="1"/>
    <col min="2" max="2" width="8.625" style="0" customWidth="1"/>
    <col min="3" max="3" width="18.875" style="0" customWidth="1"/>
  </cols>
  <sheetData>
    <row r="1" spans="1:3" ht="39.75" customHeight="1">
      <c r="A1" s="36" t="s">
        <v>27</v>
      </c>
      <c r="B1" s="37"/>
      <c r="C1" s="38"/>
    </row>
    <row r="2" spans="1:2" ht="25.5">
      <c r="A2" s="39" t="s">
        <v>28</v>
      </c>
      <c r="B2" s="39" t="s">
        <v>0</v>
      </c>
    </row>
    <row r="3" spans="1:2" ht="14.25">
      <c r="A3" s="40" t="s">
        <v>29</v>
      </c>
      <c r="B3" s="41">
        <v>120</v>
      </c>
    </row>
    <row r="4" spans="1:2" ht="14.25">
      <c r="A4" s="40" t="s">
        <v>30</v>
      </c>
      <c r="B4" s="41">
        <v>60</v>
      </c>
    </row>
    <row r="5" spans="1:2" ht="14.25">
      <c r="A5" s="40" t="s">
        <v>31</v>
      </c>
      <c r="B5" s="41">
        <v>40</v>
      </c>
    </row>
    <row r="6" spans="1:2" ht="14.25">
      <c r="A6" s="40" t="s">
        <v>32</v>
      </c>
      <c r="B6" s="41">
        <v>50</v>
      </c>
    </row>
    <row r="7" spans="1:2" ht="14.25">
      <c r="A7" s="40" t="s">
        <v>33</v>
      </c>
      <c r="B7" s="41">
        <v>40</v>
      </c>
    </row>
    <row r="8" spans="1:2" ht="14.25">
      <c r="A8" s="40" t="s">
        <v>34</v>
      </c>
      <c r="B8" s="41">
        <v>239</v>
      </c>
    </row>
    <row r="9" spans="1:2" ht="25.5">
      <c r="A9" s="42" t="s">
        <v>35</v>
      </c>
      <c r="B9" s="43">
        <f>SUM(B3:B8)</f>
        <v>549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P14" sqref="P14"/>
    </sheetView>
  </sheetViews>
  <sheetFormatPr defaultColWidth="9.00390625" defaultRowHeight="12.75"/>
  <cols>
    <col min="2" max="2" width="8.125" style="0" customWidth="1"/>
  </cols>
  <sheetData>
    <row r="2" ht="13.5" thickBot="1"/>
    <row r="3" spans="1:2" ht="39" thickBot="1">
      <c r="A3" s="44" t="s">
        <v>20</v>
      </c>
      <c r="B3" s="45" t="s">
        <v>36</v>
      </c>
    </row>
    <row r="4" spans="1:2" ht="12.75">
      <c r="A4" s="46">
        <v>2011</v>
      </c>
      <c r="B4" s="47">
        <v>200</v>
      </c>
    </row>
    <row r="5" spans="1:2" ht="12.75">
      <c r="A5" s="48">
        <v>2012</v>
      </c>
      <c r="B5" s="49">
        <v>220</v>
      </c>
    </row>
    <row r="6" spans="1:2" ht="12.75">
      <c r="A6" s="46">
        <v>2013</v>
      </c>
      <c r="B6" s="49">
        <v>300</v>
      </c>
    </row>
    <row r="7" spans="1:2" ht="12.75">
      <c r="A7" s="48">
        <v>2014</v>
      </c>
      <c r="B7" s="49">
        <v>210</v>
      </c>
    </row>
    <row r="8" spans="1:2" ht="12.75">
      <c r="A8" s="46">
        <v>2015</v>
      </c>
      <c r="B8" s="49">
        <v>290</v>
      </c>
    </row>
    <row r="9" spans="1:2" ht="12.75">
      <c r="A9" s="48">
        <v>2016</v>
      </c>
      <c r="B9" s="49">
        <v>370</v>
      </c>
    </row>
    <row r="10" spans="1:2" ht="13.5" thickBot="1">
      <c r="A10" s="46">
        <v>2017</v>
      </c>
      <c r="B10" s="50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U16" sqref="U16"/>
    </sheetView>
  </sheetViews>
  <sheetFormatPr defaultColWidth="9.00390625" defaultRowHeight="12.75"/>
  <cols>
    <col min="1" max="1" width="10.25390625" style="0" customWidth="1"/>
  </cols>
  <sheetData>
    <row r="1" spans="1:10" ht="24.75" customHeight="1" thickBot="1">
      <c r="A1" s="51"/>
      <c r="C1" s="52" t="s">
        <v>37</v>
      </c>
      <c r="D1" s="53"/>
      <c r="E1" s="53"/>
      <c r="F1" s="53"/>
      <c r="G1" s="53"/>
      <c r="H1" s="54"/>
      <c r="I1" s="55"/>
      <c r="J1" s="56"/>
    </row>
    <row r="2" spans="1:15" ht="54" customHeight="1" thickBot="1">
      <c r="A2" s="57" t="s">
        <v>38</v>
      </c>
      <c r="B2" s="58" t="s">
        <v>39</v>
      </c>
      <c r="C2" s="57" t="s">
        <v>40</v>
      </c>
      <c r="D2" s="59" t="s">
        <v>41</v>
      </c>
      <c r="E2" s="59" t="s">
        <v>42</v>
      </c>
      <c r="F2" s="59" t="s">
        <v>43</v>
      </c>
      <c r="G2" s="59" t="s">
        <v>44</v>
      </c>
      <c r="H2" s="60" t="s">
        <v>45</v>
      </c>
      <c r="I2" s="61" t="s">
        <v>46</v>
      </c>
      <c r="J2" s="59" t="s">
        <v>47</v>
      </c>
      <c r="K2" s="59" t="s">
        <v>48</v>
      </c>
      <c r="L2" s="59" t="s">
        <v>49</v>
      </c>
      <c r="M2" s="59" t="s">
        <v>50</v>
      </c>
      <c r="N2" s="59" t="s">
        <v>51</v>
      </c>
      <c r="O2" s="60" t="s">
        <v>52</v>
      </c>
    </row>
    <row r="3" spans="1:15" ht="12.75">
      <c r="A3" s="62" t="s">
        <v>53</v>
      </c>
      <c r="B3" s="63">
        <v>30</v>
      </c>
      <c r="C3" s="46">
        <v>16</v>
      </c>
      <c r="D3" s="64">
        <v>55</v>
      </c>
      <c r="E3" s="64">
        <v>98</v>
      </c>
      <c r="F3" s="64">
        <v>113</v>
      </c>
      <c r="G3" s="64">
        <v>70</v>
      </c>
      <c r="H3" s="65">
        <v>8</v>
      </c>
      <c r="I3" s="66">
        <f>SUM(C3:H3)</f>
        <v>360</v>
      </c>
      <c r="J3" s="67">
        <f aca="true" t="shared" si="0" ref="J3:O18">C3/$B3</f>
        <v>0.5333333333333333</v>
      </c>
      <c r="K3" s="67">
        <f t="shared" si="0"/>
        <v>1.8333333333333333</v>
      </c>
      <c r="L3" s="67">
        <f t="shared" si="0"/>
        <v>3.2666666666666666</v>
      </c>
      <c r="M3" s="67">
        <f t="shared" si="0"/>
        <v>3.7666666666666666</v>
      </c>
      <c r="N3" s="67">
        <f t="shared" si="0"/>
        <v>2.3333333333333335</v>
      </c>
      <c r="O3" s="67">
        <f t="shared" si="0"/>
        <v>0.26666666666666666</v>
      </c>
    </row>
    <row r="4" spans="1:15" ht="12.75">
      <c r="A4" s="68" t="s">
        <v>54</v>
      </c>
      <c r="B4" s="69">
        <v>29</v>
      </c>
      <c r="C4" s="48">
        <v>21</v>
      </c>
      <c r="D4" s="70">
        <v>40</v>
      </c>
      <c r="E4" s="70">
        <v>99</v>
      </c>
      <c r="F4" s="70">
        <v>114</v>
      </c>
      <c r="G4" s="70">
        <v>65</v>
      </c>
      <c r="H4" s="71">
        <v>9</v>
      </c>
      <c r="I4" s="66">
        <f aca="true" t="shared" si="1" ref="I4:I17">SUM(C4:H4)</f>
        <v>348</v>
      </c>
      <c r="J4" s="67">
        <f t="shared" si="0"/>
        <v>0.7241379310344828</v>
      </c>
      <c r="K4" s="67">
        <f t="shared" si="0"/>
        <v>1.3793103448275863</v>
      </c>
      <c r="L4" s="67">
        <f t="shared" si="0"/>
        <v>3.413793103448276</v>
      </c>
      <c r="M4" s="67">
        <f t="shared" si="0"/>
        <v>3.9310344827586206</v>
      </c>
      <c r="N4" s="67">
        <f t="shared" si="0"/>
        <v>2.2413793103448274</v>
      </c>
      <c r="O4" s="67">
        <f t="shared" si="0"/>
        <v>0.3103448275862069</v>
      </c>
    </row>
    <row r="5" spans="1:15" ht="12.75">
      <c r="A5" s="68" t="s">
        <v>55</v>
      </c>
      <c r="B5" s="69">
        <v>28</v>
      </c>
      <c r="C5" s="48">
        <v>10</v>
      </c>
      <c r="D5" s="70">
        <v>54</v>
      </c>
      <c r="E5" s="70">
        <v>112</v>
      </c>
      <c r="F5" s="70">
        <v>99</v>
      </c>
      <c r="G5" s="70">
        <v>44</v>
      </c>
      <c r="H5" s="71">
        <v>17</v>
      </c>
      <c r="I5" s="66">
        <f t="shared" si="1"/>
        <v>336</v>
      </c>
      <c r="J5" s="67">
        <f t="shared" si="0"/>
        <v>0.35714285714285715</v>
      </c>
      <c r="K5" s="67">
        <f t="shared" si="0"/>
        <v>1.9285714285714286</v>
      </c>
      <c r="L5" s="67">
        <f t="shared" si="0"/>
        <v>4</v>
      </c>
      <c r="M5" s="67">
        <f t="shared" si="0"/>
        <v>3.5357142857142856</v>
      </c>
      <c r="N5" s="67">
        <f t="shared" si="0"/>
        <v>1.5714285714285714</v>
      </c>
      <c r="O5" s="67">
        <f t="shared" si="0"/>
        <v>0.6071428571428571</v>
      </c>
    </row>
    <row r="6" spans="1:15" ht="12.75">
      <c r="A6" s="68" t="s">
        <v>56</v>
      </c>
      <c r="B6" s="69">
        <v>31</v>
      </c>
      <c r="C6" s="48">
        <v>15</v>
      </c>
      <c r="D6" s="70">
        <v>68</v>
      </c>
      <c r="E6" s="70">
        <v>97</v>
      </c>
      <c r="F6" s="70">
        <v>121</v>
      </c>
      <c r="G6" s="70">
        <v>51</v>
      </c>
      <c r="H6" s="71">
        <v>20</v>
      </c>
      <c r="I6" s="66">
        <f t="shared" si="1"/>
        <v>372</v>
      </c>
      <c r="J6" s="67">
        <f t="shared" si="0"/>
        <v>0.4838709677419355</v>
      </c>
      <c r="K6" s="67">
        <f t="shared" si="0"/>
        <v>2.193548387096774</v>
      </c>
      <c r="L6" s="67">
        <f t="shared" si="0"/>
        <v>3.129032258064516</v>
      </c>
      <c r="M6" s="67">
        <f t="shared" si="0"/>
        <v>3.903225806451613</v>
      </c>
      <c r="N6" s="67">
        <f t="shared" si="0"/>
        <v>1.6451612903225807</v>
      </c>
      <c r="O6" s="67">
        <f t="shared" si="0"/>
        <v>0.6451612903225806</v>
      </c>
    </row>
    <row r="7" spans="1:15" ht="12.75">
      <c r="A7" s="68" t="s">
        <v>57</v>
      </c>
      <c r="B7" s="69">
        <v>29</v>
      </c>
      <c r="C7" s="48">
        <v>11</v>
      </c>
      <c r="D7" s="70">
        <v>71</v>
      </c>
      <c r="E7" s="70">
        <v>100</v>
      </c>
      <c r="F7" s="70">
        <v>111</v>
      </c>
      <c r="G7" s="70">
        <v>44</v>
      </c>
      <c r="H7" s="71">
        <v>11</v>
      </c>
      <c r="I7" s="66">
        <f t="shared" si="1"/>
        <v>348</v>
      </c>
      <c r="J7" s="67">
        <f t="shared" si="0"/>
        <v>0.3793103448275862</v>
      </c>
      <c r="K7" s="67">
        <f t="shared" si="0"/>
        <v>2.4482758620689653</v>
      </c>
      <c r="L7" s="67">
        <f t="shared" si="0"/>
        <v>3.4482758620689653</v>
      </c>
      <c r="M7" s="67">
        <f t="shared" si="0"/>
        <v>3.8275862068965516</v>
      </c>
      <c r="N7" s="67">
        <f t="shared" si="0"/>
        <v>1.5172413793103448</v>
      </c>
      <c r="O7" s="67">
        <f t="shared" si="0"/>
        <v>0.3793103448275862</v>
      </c>
    </row>
    <row r="8" spans="1:15" ht="12.75">
      <c r="A8" s="68" t="s">
        <v>58</v>
      </c>
      <c r="B8" s="69">
        <v>29</v>
      </c>
      <c r="C8" s="48">
        <v>6</v>
      </c>
      <c r="D8" s="70">
        <v>69</v>
      </c>
      <c r="E8" s="70">
        <v>109</v>
      </c>
      <c r="F8" s="70">
        <v>113</v>
      </c>
      <c r="G8" s="70">
        <v>38</v>
      </c>
      <c r="H8" s="71">
        <v>13</v>
      </c>
      <c r="I8" s="66">
        <f t="shared" si="1"/>
        <v>348</v>
      </c>
      <c r="J8" s="67">
        <f t="shared" si="0"/>
        <v>0.20689655172413793</v>
      </c>
      <c r="K8" s="67">
        <f t="shared" si="0"/>
        <v>2.3793103448275863</v>
      </c>
      <c r="L8" s="67">
        <f t="shared" si="0"/>
        <v>3.7586206896551726</v>
      </c>
      <c r="M8" s="67">
        <f t="shared" si="0"/>
        <v>3.896551724137931</v>
      </c>
      <c r="N8" s="67">
        <f t="shared" si="0"/>
        <v>1.3103448275862069</v>
      </c>
      <c r="O8" s="67">
        <f t="shared" si="0"/>
        <v>0.4482758620689655</v>
      </c>
    </row>
    <row r="9" spans="1:15" ht="12.75">
      <c r="A9" s="68" t="s">
        <v>59</v>
      </c>
      <c r="B9" s="69">
        <v>27</v>
      </c>
      <c r="C9" s="48">
        <v>9</v>
      </c>
      <c r="D9" s="70">
        <v>60</v>
      </c>
      <c r="E9" s="70">
        <v>89</v>
      </c>
      <c r="F9" s="70">
        <v>131</v>
      </c>
      <c r="G9" s="70">
        <v>27</v>
      </c>
      <c r="H9" s="71">
        <v>8</v>
      </c>
      <c r="I9" s="66">
        <f t="shared" si="1"/>
        <v>324</v>
      </c>
      <c r="J9" s="67">
        <f t="shared" si="0"/>
        <v>0.3333333333333333</v>
      </c>
      <c r="K9" s="67">
        <f t="shared" si="0"/>
        <v>2.2222222222222223</v>
      </c>
      <c r="L9" s="67">
        <f t="shared" si="0"/>
        <v>3.2962962962962963</v>
      </c>
      <c r="M9" s="67">
        <f t="shared" si="0"/>
        <v>4.851851851851852</v>
      </c>
      <c r="N9" s="67">
        <f t="shared" si="0"/>
        <v>1</v>
      </c>
      <c r="O9" s="67">
        <f t="shared" si="0"/>
        <v>0.2962962962962963</v>
      </c>
    </row>
    <row r="10" spans="1:15" ht="12.75">
      <c r="A10" s="68" t="s">
        <v>60</v>
      </c>
      <c r="B10" s="69">
        <v>26</v>
      </c>
      <c r="C10" s="48">
        <v>13</v>
      </c>
      <c r="D10" s="70">
        <v>79</v>
      </c>
      <c r="E10" s="70">
        <v>110</v>
      </c>
      <c r="F10" s="70">
        <v>88</v>
      </c>
      <c r="G10" s="70">
        <v>18</v>
      </c>
      <c r="H10" s="71">
        <v>4</v>
      </c>
      <c r="I10" s="66">
        <f t="shared" si="1"/>
        <v>312</v>
      </c>
      <c r="J10" s="67">
        <f t="shared" si="0"/>
        <v>0.5</v>
      </c>
      <c r="K10" s="67">
        <f t="shared" si="0"/>
        <v>3.0384615384615383</v>
      </c>
      <c r="L10" s="67">
        <f t="shared" si="0"/>
        <v>4.230769230769231</v>
      </c>
      <c r="M10" s="67">
        <f t="shared" si="0"/>
        <v>3.3846153846153846</v>
      </c>
      <c r="N10" s="67">
        <f t="shared" si="0"/>
        <v>0.6923076923076923</v>
      </c>
      <c r="O10" s="67">
        <f t="shared" si="0"/>
        <v>0.15384615384615385</v>
      </c>
    </row>
    <row r="11" spans="1:15" ht="12.75">
      <c r="A11" s="68" t="s">
        <v>61</v>
      </c>
      <c r="B11" s="69">
        <v>28</v>
      </c>
      <c r="C11" s="48">
        <v>5</v>
      </c>
      <c r="D11" s="70">
        <v>70</v>
      </c>
      <c r="E11" s="70">
        <v>130</v>
      </c>
      <c r="F11" s="70">
        <v>101</v>
      </c>
      <c r="G11" s="70">
        <v>23</v>
      </c>
      <c r="H11" s="71">
        <v>7</v>
      </c>
      <c r="I11" s="66">
        <f t="shared" si="1"/>
        <v>336</v>
      </c>
      <c r="J11" s="67">
        <f t="shared" si="0"/>
        <v>0.17857142857142858</v>
      </c>
      <c r="K11" s="67">
        <f t="shared" si="0"/>
        <v>2.5</v>
      </c>
      <c r="L11" s="67">
        <f t="shared" si="0"/>
        <v>4.642857142857143</v>
      </c>
      <c r="M11" s="67">
        <f t="shared" si="0"/>
        <v>3.607142857142857</v>
      </c>
      <c r="N11" s="67">
        <f t="shared" si="0"/>
        <v>0.8214285714285714</v>
      </c>
      <c r="O11" s="67">
        <f t="shared" si="0"/>
        <v>0.25</v>
      </c>
    </row>
    <row r="12" spans="1:15" ht="12.75">
      <c r="A12" s="68" t="s">
        <v>62</v>
      </c>
      <c r="B12" s="69">
        <v>29</v>
      </c>
      <c r="C12" s="48">
        <v>12</v>
      </c>
      <c r="D12" s="70">
        <v>67</v>
      </c>
      <c r="E12" s="70">
        <v>101</v>
      </c>
      <c r="F12" s="70">
        <v>120</v>
      </c>
      <c r="G12" s="70">
        <v>39</v>
      </c>
      <c r="H12" s="71">
        <v>9</v>
      </c>
      <c r="I12" s="66">
        <f t="shared" si="1"/>
        <v>348</v>
      </c>
      <c r="J12" s="67">
        <f t="shared" si="0"/>
        <v>0.41379310344827586</v>
      </c>
      <c r="K12" s="67">
        <f t="shared" si="0"/>
        <v>2.310344827586207</v>
      </c>
      <c r="L12" s="67">
        <f t="shared" si="0"/>
        <v>3.4827586206896552</v>
      </c>
      <c r="M12" s="67">
        <f t="shared" si="0"/>
        <v>4.137931034482759</v>
      </c>
      <c r="N12" s="67">
        <f t="shared" si="0"/>
        <v>1.3448275862068966</v>
      </c>
      <c r="O12" s="67">
        <f t="shared" si="0"/>
        <v>0.3103448275862069</v>
      </c>
    </row>
    <row r="13" spans="1:15" ht="12.75">
      <c r="A13" s="68" t="s">
        <v>63</v>
      </c>
      <c r="B13" s="69">
        <v>25</v>
      </c>
      <c r="C13" s="48">
        <v>14</v>
      </c>
      <c r="D13" s="70">
        <v>72</v>
      </c>
      <c r="E13" s="70">
        <v>99</v>
      </c>
      <c r="F13" s="70">
        <v>90</v>
      </c>
      <c r="G13" s="70">
        <v>14</v>
      </c>
      <c r="H13" s="71">
        <v>11</v>
      </c>
      <c r="I13" s="66">
        <f t="shared" si="1"/>
        <v>300</v>
      </c>
      <c r="J13" s="67">
        <f t="shared" si="0"/>
        <v>0.56</v>
      </c>
      <c r="K13" s="67">
        <f t="shared" si="0"/>
        <v>2.88</v>
      </c>
      <c r="L13" s="67">
        <f t="shared" si="0"/>
        <v>3.96</v>
      </c>
      <c r="M13" s="67">
        <f t="shared" si="0"/>
        <v>3.6</v>
      </c>
      <c r="N13" s="67">
        <f t="shared" si="0"/>
        <v>0.56</v>
      </c>
      <c r="O13" s="67">
        <f t="shared" si="0"/>
        <v>0.44</v>
      </c>
    </row>
    <row r="14" spans="1:15" ht="12.75">
      <c r="A14" s="68" t="s">
        <v>64</v>
      </c>
      <c r="B14" s="69">
        <v>26</v>
      </c>
      <c r="C14" s="48">
        <v>8</v>
      </c>
      <c r="D14" s="70">
        <v>85</v>
      </c>
      <c r="E14" s="70">
        <v>105</v>
      </c>
      <c r="F14" s="70">
        <v>96</v>
      </c>
      <c r="G14" s="70">
        <v>8</v>
      </c>
      <c r="H14" s="71">
        <v>10</v>
      </c>
      <c r="I14" s="66">
        <f t="shared" si="1"/>
        <v>312</v>
      </c>
      <c r="J14" s="67">
        <f t="shared" si="0"/>
        <v>0.3076923076923077</v>
      </c>
      <c r="K14" s="67">
        <f t="shared" si="0"/>
        <v>3.269230769230769</v>
      </c>
      <c r="L14" s="67">
        <f t="shared" si="0"/>
        <v>4.038461538461538</v>
      </c>
      <c r="M14" s="67">
        <f t="shared" si="0"/>
        <v>3.6923076923076925</v>
      </c>
      <c r="N14" s="67">
        <f t="shared" si="0"/>
        <v>0.3076923076923077</v>
      </c>
      <c r="O14" s="67">
        <f t="shared" si="0"/>
        <v>0.38461538461538464</v>
      </c>
    </row>
    <row r="15" spans="1:15" ht="12.75">
      <c r="A15" s="68" t="s">
        <v>65</v>
      </c>
      <c r="B15" s="69">
        <v>27</v>
      </c>
      <c r="C15" s="48">
        <v>10</v>
      </c>
      <c r="D15" s="70">
        <v>76</v>
      </c>
      <c r="E15" s="70">
        <v>113</v>
      </c>
      <c r="F15" s="70">
        <v>98</v>
      </c>
      <c r="G15" s="70">
        <v>15</v>
      </c>
      <c r="H15" s="71">
        <v>12</v>
      </c>
      <c r="I15" s="66">
        <f t="shared" si="1"/>
        <v>324</v>
      </c>
      <c r="J15" s="67">
        <f t="shared" si="0"/>
        <v>0.37037037037037035</v>
      </c>
      <c r="K15" s="67">
        <f t="shared" si="0"/>
        <v>2.814814814814815</v>
      </c>
      <c r="L15" s="67">
        <f t="shared" si="0"/>
        <v>4.185185185185185</v>
      </c>
      <c r="M15" s="67">
        <f t="shared" si="0"/>
        <v>3.6296296296296298</v>
      </c>
      <c r="N15" s="67">
        <f t="shared" si="0"/>
        <v>0.5555555555555556</v>
      </c>
      <c r="O15" s="67">
        <f t="shared" si="0"/>
        <v>0.4444444444444444</v>
      </c>
    </row>
    <row r="16" spans="1:15" ht="12.75">
      <c r="A16" s="68" t="s">
        <v>66</v>
      </c>
      <c r="B16" s="69">
        <v>29</v>
      </c>
      <c r="C16" s="48">
        <v>11</v>
      </c>
      <c r="D16" s="70">
        <v>75</v>
      </c>
      <c r="E16" s="70">
        <v>115</v>
      </c>
      <c r="F16" s="70">
        <v>119</v>
      </c>
      <c r="G16" s="70">
        <v>20</v>
      </c>
      <c r="H16" s="71">
        <v>8</v>
      </c>
      <c r="I16" s="66">
        <f t="shared" si="1"/>
        <v>348</v>
      </c>
      <c r="J16" s="67">
        <f t="shared" si="0"/>
        <v>0.3793103448275862</v>
      </c>
      <c r="K16" s="67">
        <f t="shared" si="0"/>
        <v>2.586206896551724</v>
      </c>
      <c r="L16" s="67">
        <f t="shared" si="0"/>
        <v>3.9655172413793105</v>
      </c>
      <c r="M16" s="67">
        <f t="shared" si="0"/>
        <v>4.103448275862069</v>
      </c>
      <c r="N16" s="67">
        <f t="shared" si="0"/>
        <v>0.6896551724137931</v>
      </c>
      <c r="O16" s="67">
        <f t="shared" si="0"/>
        <v>0.27586206896551724</v>
      </c>
    </row>
    <row r="17" spans="1:15" ht="13.5" thickBot="1">
      <c r="A17" s="72" t="s">
        <v>67</v>
      </c>
      <c r="B17" s="73">
        <v>30</v>
      </c>
      <c r="C17" s="74">
        <v>17</v>
      </c>
      <c r="D17" s="75">
        <v>100</v>
      </c>
      <c r="E17" s="75">
        <v>153</v>
      </c>
      <c r="F17" s="75">
        <v>68</v>
      </c>
      <c r="G17" s="75">
        <v>16</v>
      </c>
      <c r="H17" s="76">
        <v>6</v>
      </c>
      <c r="I17" s="77">
        <f t="shared" si="1"/>
        <v>360</v>
      </c>
      <c r="J17" s="78">
        <f t="shared" si="0"/>
        <v>0.5666666666666667</v>
      </c>
      <c r="K17" s="78">
        <f t="shared" si="0"/>
        <v>3.3333333333333335</v>
      </c>
      <c r="L17" s="78">
        <f t="shared" si="0"/>
        <v>5.1</v>
      </c>
      <c r="M17" s="78">
        <f t="shared" si="0"/>
        <v>2.2666666666666666</v>
      </c>
      <c r="N17" s="78">
        <f t="shared" si="0"/>
        <v>0.5333333333333333</v>
      </c>
      <c r="O17" s="78">
        <f t="shared" si="0"/>
        <v>0.2</v>
      </c>
    </row>
    <row r="18" spans="1:15" ht="13.5" thickBot="1">
      <c r="A18" s="79" t="s">
        <v>68</v>
      </c>
      <c r="B18" s="80">
        <f>SUM(B3:B17)</f>
        <v>423</v>
      </c>
      <c r="C18" s="80">
        <f aca="true" t="shared" si="2" ref="C18:H18">SUM(C3:C17)</f>
        <v>178</v>
      </c>
      <c r="D18" s="80">
        <f t="shared" si="2"/>
        <v>1041</v>
      </c>
      <c r="E18" s="80">
        <f t="shared" si="2"/>
        <v>1630</v>
      </c>
      <c r="F18" s="80">
        <f t="shared" si="2"/>
        <v>1582</v>
      </c>
      <c r="G18" s="80">
        <f t="shared" si="2"/>
        <v>492</v>
      </c>
      <c r="H18" s="80">
        <f t="shared" si="2"/>
        <v>153</v>
      </c>
      <c r="I18" s="81">
        <f>SUM(I3:I17)</f>
        <v>5076</v>
      </c>
      <c r="J18" s="82">
        <f t="shared" si="0"/>
        <v>0.42080378250591016</v>
      </c>
      <c r="K18" s="82">
        <f t="shared" si="0"/>
        <v>2.4609929078014185</v>
      </c>
      <c r="L18" s="82">
        <f t="shared" si="0"/>
        <v>3.8534278959810875</v>
      </c>
      <c r="M18" s="82">
        <f t="shared" si="0"/>
        <v>3.739952718676123</v>
      </c>
      <c r="N18" s="82">
        <f t="shared" si="0"/>
        <v>1.1631205673758864</v>
      </c>
      <c r="O18" s="82">
        <f t="shared" si="0"/>
        <v>0.3617021276595745</v>
      </c>
    </row>
  </sheetData>
  <sheetProtection/>
  <mergeCells count="1">
    <mergeCell ref="C1:H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V16" sqref="V16"/>
    </sheetView>
  </sheetViews>
  <sheetFormatPr defaultColWidth="9.00390625" defaultRowHeight="12.75"/>
  <cols>
    <col min="1" max="1" width="10.25390625" style="0" customWidth="1"/>
  </cols>
  <sheetData>
    <row r="1" spans="1:10" ht="24.75" customHeight="1" thickBot="1">
      <c r="A1" s="51"/>
      <c r="C1" s="52" t="s">
        <v>37</v>
      </c>
      <c r="D1" s="53"/>
      <c r="E1" s="53"/>
      <c r="F1" s="53"/>
      <c r="G1" s="53"/>
      <c r="H1" s="54"/>
      <c r="I1" s="55"/>
      <c r="J1" s="56"/>
    </row>
    <row r="2" spans="1:15" ht="54" customHeight="1" thickBot="1">
      <c r="A2" s="57" t="s">
        <v>38</v>
      </c>
      <c r="B2" s="58" t="s">
        <v>39</v>
      </c>
      <c r="C2" s="57" t="s">
        <v>40</v>
      </c>
      <c r="D2" s="59" t="s">
        <v>41</v>
      </c>
      <c r="E2" s="59" t="s">
        <v>42</v>
      </c>
      <c r="F2" s="59" t="s">
        <v>43</v>
      </c>
      <c r="G2" s="59" t="s">
        <v>44</v>
      </c>
      <c r="H2" s="60" t="s">
        <v>45</v>
      </c>
      <c r="I2" s="61" t="s">
        <v>46</v>
      </c>
      <c r="J2" s="59" t="s">
        <v>47</v>
      </c>
      <c r="K2" s="59" t="s">
        <v>48</v>
      </c>
      <c r="L2" s="59" t="s">
        <v>49</v>
      </c>
      <c r="M2" s="59" t="s">
        <v>50</v>
      </c>
      <c r="N2" s="59" t="s">
        <v>51</v>
      </c>
      <c r="O2" s="60" t="s">
        <v>52</v>
      </c>
    </row>
    <row r="3" spans="1:15" ht="12.75">
      <c r="A3" s="62" t="s">
        <v>53</v>
      </c>
      <c r="B3" s="63">
        <v>30</v>
      </c>
      <c r="C3" s="46">
        <v>16</v>
      </c>
      <c r="D3" s="64">
        <v>55</v>
      </c>
      <c r="E3" s="64">
        <v>98</v>
      </c>
      <c r="F3" s="64">
        <v>113</v>
      </c>
      <c r="G3" s="64">
        <v>70</v>
      </c>
      <c r="H3" s="65">
        <v>8</v>
      </c>
      <c r="I3" s="66">
        <f>SUM(C3:H3)</f>
        <v>360</v>
      </c>
      <c r="J3" s="67">
        <f aca="true" t="shared" si="0" ref="J3:O18">C3/$B3</f>
        <v>0.5333333333333333</v>
      </c>
      <c r="K3" s="67">
        <f t="shared" si="0"/>
        <v>1.8333333333333333</v>
      </c>
      <c r="L3" s="67">
        <f t="shared" si="0"/>
        <v>3.2666666666666666</v>
      </c>
      <c r="M3" s="67">
        <f t="shared" si="0"/>
        <v>3.7666666666666666</v>
      </c>
      <c r="N3" s="67">
        <f t="shared" si="0"/>
        <v>2.3333333333333335</v>
      </c>
      <c r="O3" s="67">
        <f t="shared" si="0"/>
        <v>0.26666666666666666</v>
      </c>
    </row>
    <row r="4" spans="1:15" ht="12.75">
      <c r="A4" s="68" t="s">
        <v>54</v>
      </c>
      <c r="B4" s="69">
        <v>29</v>
      </c>
      <c r="C4" s="48">
        <v>21</v>
      </c>
      <c r="D4" s="70">
        <v>40</v>
      </c>
      <c r="E4" s="70">
        <v>99</v>
      </c>
      <c r="F4" s="70">
        <v>114</v>
      </c>
      <c r="G4" s="70">
        <v>65</v>
      </c>
      <c r="H4" s="71">
        <v>9</v>
      </c>
      <c r="I4" s="66">
        <f aca="true" t="shared" si="1" ref="I4:I17">SUM(C4:H4)</f>
        <v>348</v>
      </c>
      <c r="J4" s="67">
        <f t="shared" si="0"/>
        <v>0.7241379310344828</v>
      </c>
      <c r="K4" s="67">
        <f t="shared" si="0"/>
        <v>1.3793103448275863</v>
      </c>
      <c r="L4" s="67">
        <f t="shared" si="0"/>
        <v>3.413793103448276</v>
      </c>
      <c r="M4" s="67">
        <f t="shared" si="0"/>
        <v>3.9310344827586206</v>
      </c>
      <c r="N4" s="67">
        <f t="shared" si="0"/>
        <v>2.2413793103448274</v>
      </c>
      <c r="O4" s="67">
        <f t="shared" si="0"/>
        <v>0.3103448275862069</v>
      </c>
    </row>
    <row r="5" spans="1:15" ht="12.75">
      <c r="A5" s="68" t="s">
        <v>55</v>
      </c>
      <c r="B5" s="69">
        <v>28</v>
      </c>
      <c r="C5" s="48">
        <v>10</v>
      </c>
      <c r="D5" s="70">
        <v>54</v>
      </c>
      <c r="E5" s="70">
        <v>112</v>
      </c>
      <c r="F5" s="70">
        <v>99</v>
      </c>
      <c r="G5" s="70">
        <v>44</v>
      </c>
      <c r="H5" s="71">
        <v>17</v>
      </c>
      <c r="I5" s="66">
        <f t="shared" si="1"/>
        <v>336</v>
      </c>
      <c r="J5" s="67">
        <f t="shared" si="0"/>
        <v>0.35714285714285715</v>
      </c>
      <c r="K5" s="67">
        <f t="shared" si="0"/>
        <v>1.9285714285714286</v>
      </c>
      <c r="L5" s="67">
        <f t="shared" si="0"/>
        <v>4</v>
      </c>
      <c r="M5" s="67">
        <f t="shared" si="0"/>
        <v>3.5357142857142856</v>
      </c>
      <c r="N5" s="67">
        <f t="shared" si="0"/>
        <v>1.5714285714285714</v>
      </c>
      <c r="O5" s="67">
        <f t="shared" si="0"/>
        <v>0.6071428571428571</v>
      </c>
    </row>
    <row r="6" spans="1:15" ht="12.75">
      <c r="A6" s="68" t="s">
        <v>56</v>
      </c>
      <c r="B6" s="69">
        <v>31</v>
      </c>
      <c r="C6" s="48">
        <v>15</v>
      </c>
      <c r="D6" s="70">
        <v>68</v>
      </c>
      <c r="E6" s="70">
        <v>97</v>
      </c>
      <c r="F6" s="70">
        <v>121</v>
      </c>
      <c r="G6" s="70">
        <v>51</v>
      </c>
      <c r="H6" s="71">
        <v>20</v>
      </c>
      <c r="I6" s="66">
        <f t="shared" si="1"/>
        <v>372</v>
      </c>
      <c r="J6" s="67">
        <f t="shared" si="0"/>
        <v>0.4838709677419355</v>
      </c>
      <c r="K6" s="67">
        <f t="shared" si="0"/>
        <v>2.193548387096774</v>
      </c>
      <c r="L6" s="67">
        <f t="shared" si="0"/>
        <v>3.129032258064516</v>
      </c>
      <c r="M6" s="67">
        <f t="shared" si="0"/>
        <v>3.903225806451613</v>
      </c>
      <c r="N6" s="67">
        <f t="shared" si="0"/>
        <v>1.6451612903225807</v>
      </c>
      <c r="O6" s="67">
        <f t="shared" si="0"/>
        <v>0.6451612903225806</v>
      </c>
    </row>
    <row r="7" spans="1:15" ht="12.75">
      <c r="A7" s="68" t="s">
        <v>57</v>
      </c>
      <c r="B7" s="69">
        <v>29</v>
      </c>
      <c r="C7" s="48">
        <v>11</v>
      </c>
      <c r="D7" s="70">
        <v>71</v>
      </c>
      <c r="E7" s="70">
        <v>100</v>
      </c>
      <c r="F7" s="70">
        <v>111</v>
      </c>
      <c r="G7" s="70">
        <v>44</v>
      </c>
      <c r="H7" s="71">
        <v>11</v>
      </c>
      <c r="I7" s="66">
        <f t="shared" si="1"/>
        <v>348</v>
      </c>
      <c r="J7" s="67">
        <f t="shared" si="0"/>
        <v>0.3793103448275862</v>
      </c>
      <c r="K7" s="67">
        <f t="shared" si="0"/>
        <v>2.4482758620689653</v>
      </c>
      <c r="L7" s="67">
        <f t="shared" si="0"/>
        <v>3.4482758620689653</v>
      </c>
      <c r="M7" s="67">
        <f t="shared" si="0"/>
        <v>3.8275862068965516</v>
      </c>
      <c r="N7" s="67">
        <f t="shared" si="0"/>
        <v>1.5172413793103448</v>
      </c>
      <c r="O7" s="67">
        <f t="shared" si="0"/>
        <v>0.3793103448275862</v>
      </c>
    </row>
    <row r="8" spans="1:15" ht="12.75">
      <c r="A8" s="68" t="s">
        <v>58</v>
      </c>
      <c r="B8" s="69">
        <v>29</v>
      </c>
      <c r="C8" s="48">
        <v>6</v>
      </c>
      <c r="D8" s="70">
        <v>69</v>
      </c>
      <c r="E8" s="70">
        <v>109</v>
      </c>
      <c r="F8" s="70">
        <v>113</v>
      </c>
      <c r="G8" s="70">
        <v>38</v>
      </c>
      <c r="H8" s="71">
        <v>13</v>
      </c>
      <c r="I8" s="66">
        <f t="shared" si="1"/>
        <v>348</v>
      </c>
      <c r="J8" s="67">
        <f t="shared" si="0"/>
        <v>0.20689655172413793</v>
      </c>
      <c r="K8" s="67">
        <f t="shared" si="0"/>
        <v>2.3793103448275863</v>
      </c>
      <c r="L8" s="67">
        <f t="shared" si="0"/>
        <v>3.7586206896551726</v>
      </c>
      <c r="M8" s="67">
        <f t="shared" si="0"/>
        <v>3.896551724137931</v>
      </c>
      <c r="N8" s="67">
        <f t="shared" si="0"/>
        <v>1.3103448275862069</v>
      </c>
      <c r="O8" s="67">
        <f t="shared" si="0"/>
        <v>0.4482758620689655</v>
      </c>
    </row>
    <row r="9" spans="1:15" ht="12.75">
      <c r="A9" s="68" t="s">
        <v>59</v>
      </c>
      <c r="B9" s="69">
        <v>27</v>
      </c>
      <c r="C9" s="48">
        <v>9</v>
      </c>
      <c r="D9" s="70">
        <v>60</v>
      </c>
      <c r="E9" s="70">
        <v>89</v>
      </c>
      <c r="F9" s="70">
        <v>131</v>
      </c>
      <c r="G9" s="70">
        <v>27</v>
      </c>
      <c r="H9" s="71">
        <v>8</v>
      </c>
      <c r="I9" s="66">
        <f t="shared" si="1"/>
        <v>324</v>
      </c>
      <c r="J9" s="67">
        <f t="shared" si="0"/>
        <v>0.3333333333333333</v>
      </c>
      <c r="K9" s="67">
        <f t="shared" si="0"/>
        <v>2.2222222222222223</v>
      </c>
      <c r="L9" s="67">
        <f t="shared" si="0"/>
        <v>3.2962962962962963</v>
      </c>
      <c r="M9" s="67">
        <f t="shared" si="0"/>
        <v>4.851851851851852</v>
      </c>
      <c r="N9" s="67">
        <f t="shared" si="0"/>
        <v>1</v>
      </c>
      <c r="O9" s="67">
        <f t="shared" si="0"/>
        <v>0.2962962962962963</v>
      </c>
    </row>
    <row r="10" spans="1:15" ht="12.75">
      <c r="A10" s="68" t="s">
        <v>60</v>
      </c>
      <c r="B10" s="69">
        <v>26</v>
      </c>
      <c r="C10" s="48">
        <v>13</v>
      </c>
      <c r="D10" s="70">
        <v>79</v>
      </c>
      <c r="E10" s="70">
        <v>110</v>
      </c>
      <c r="F10" s="70">
        <v>88</v>
      </c>
      <c r="G10" s="70">
        <v>18</v>
      </c>
      <c r="H10" s="71">
        <v>4</v>
      </c>
      <c r="I10" s="66">
        <f t="shared" si="1"/>
        <v>312</v>
      </c>
      <c r="J10" s="67">
        <f t="shared" si="0"/>
        <v>0.5</v>
      </c>
      <c r="K10" s="67">
        <f t="shared" si="0"/>
        <v>3.0384615384615383</v>
      </c>
      <c r="L10" s="67">
        <f t="shared" si="0"/>
        <v>4.230769230769231</v>
      </c>
      <c r="M10" s="67">
        <f t="shared" si="0"/>
        <v>3.3846153846153846</v>
      </c>
      <c r="N10" s="67">
        <f t="shared" si="0"/>
        <v>0.6923076923076923</v>
      </c>
      <c r="O10" s="67">
        <f t="shared" si="0"/>
        <v>0.15384615384615385</v>
      </c>
    </row>
    <row r="11" spans="1:15" ht="12.75">
      <c r="A11" s="68" t="s">
        <v>61</v>
      </c>
      <c r="B11" s="69">
        <v>28</v>
      </c>
      <c r="C11" s="48">
        <v>5</v>
      </c>
      <c r="D11" s="70">
        <v>70</v>
      </c>
      <c r="E11" s="70">
        <v>130</v>
      </c>
      <c r="F11" s="70">
        <v>101</v>
      </c>
      <c r="G11" s="70">
        <v>23</v>
      </c>
      <c r="H11" s="71">
        <v>7</v>
      </c>
      <c r="I11" s="66">
        <f t="shared" si="1"/>
        <v>336</v>
      </c>
      <c r="J11" s="67">
        <f t="shared" si="0"/>
        <v>0.17857142857142858</v>
      </c>
      <c r="K11" s="67">
        <f t="shared" si="0"/>
        <v>2.5</v>
      </c>
      <c r="L11" s="67">
        <f t="shared" si="0"/>
        <v>4.642857142857143</v>
      </c>
      <c r="M11" s="67">
        <f t="shared" si="0"/>
        <v>3.607142857142857</v>
      </c>
      <c r="N11" s="67">
        <f t="shared" si="0"/>
        <v>0.8214285714285714</v>
      </c>
      <c r="O11" s="67">
        <f t="shared" si="0"/>
        <v>0.25</v>
      </c>
    </row>
    <row r="12" spans="1:15" ht="12.75">
      <c r="A12" s="68" t="s">
        <v>62</v>
      </c>
      <c r="B12" s="69">
        <v>29</v>
      </c>
      <c r="C12" s="48">
        <v>12</v>
      </c>
      <c r="D12" s="70">
        <v>67</v>
      </c>
      <c r="E12" s="70">
        <v>101</v>
      </c>
      <c r="F12" s="70">
        <v>120</v>
      </c>
      <c r="G12" s="70">
        <v>39</v>
      </c>
      <c r="H12" s="71">
        <v>9</v>
      </c>
      <c r="I12" s="66">
        <f t="shared" si="1"/>
        <v>348</v>
      </c>
      <c r="J12" s="67">
        <f t="shared" si="0"/>
        <v>0.41379310344827586</v>
      </c>
      <c r="K12" s="67">
        <f t="shared" si="0"/>
        <v>2.310344827586207</v>
      </c>
      <c r="L12" s="67">
        <f t="shared" si="0"/>
        <v>3.4827586206896552</v>
      </c>
      <c r="M12" s="67">
        <f t="shared" si="0"/>
        <v>4.137931034482759</v>
      </c>
      <c r="N12" s="67">
        <f t="shared" si="0"/>
        <v>1.3448275862068966</v>
      </c>
      <c r="O12" s="67">
        <f t="shared" si="0"/>
        <v>0.3103448275862069</v>
      </c>
    </row>
    <row r="13" spans="1:15" ht="12.75">
      <c r="A13" s="68" t="s">
        <v>63</v>
      </c>
      <c r="B13" s="69">
        <v>25</v>
      </c>
      <c r="C13" s="48">
        <v>14</v>
      </c>
      <c r="D13" s="70">
        <v>72</v>
      </c>
      <c r="E13" s="70">
        <v>99</v>
      </c>
      <c r="F13" s="70">
        <v>90</v>
      </c>
      <c r="G13" s="70">
        <v>14</v>
      </c>
      <c r="H13" s="71">
        <v>11</v>
      </c>
      <c r="I13" s="66">
        <f t="shared" si="1"/>
        <v>300</v>
      </c>
      <c r="J13" s="67">
        <f t="shared" si="0"/>
        <v>0.56</v>
      </c>
      <c r="K13" s="67">
        <f t="shared" si="0"/>
        <v>2.88</v>
      </c>
      <c r="L13" s="67">
        <f t="shared" si="0"/>
        <v>3.96</v>
      </c>
      <c r="M13" s="67">
        <f t="shared" si="0"/>
        <v>3.6</v>
      </c>
      <c r="N13" s="67">
        <f t="shared" si="0"/>
        <v>0.56</v>
      </c>
      <c r="O13" s="67">
        <f t="shared" si="0"/>
        <v>0.44</v>
      </c>
    </row>
    <row r="14" spans="1:15" ht="12.75">
      <c r="A14" s="68" t="s">
        <v>64</v>
      </c>
      <c r="B14" s="69">
        <v>26</v>
      </c>
      <c r="C14" s="48">
        <v>8</v>
      </c>
      <c r="D14" s="70">
        <v>85</v>
      </c>
      <c r="E14" s="70">
        <v>105</v>
      </c>
      <c r="F14" s="70">
        <v>96</v>
      </c>
      <c r="G14" s="70">
        <v>8</v>
      </c>
      <c r="H14" s="71">
        <v>10</v>
      </c>
      <c r="I14" s="66">
        <f t="shared" si="1"/>
        <v>312</v>
      </c>
      <c r="J14" s="67">
        <f t="shared" si="0"/>
        <v>0.3076923076923077</v>
      </c>
      <c r="K14" s="67">
        <f t="shared" si="0"/>
        <v>3.269230769230769</v>
      </c>
      <c r="L14" s="67">
        <f t="shared" si="0"/>
        <v>4.038461538461538</v>
      </c>
      <c r="M14" s="67">
        <f t="shared" si="0"/>
        <v>3.6923076923076925</v>
      </c>
      <c r="N14" s="67">
        <f t="shared" si="0"/>
        <v>0.3076923076923077</v>
      </c>
      <c r="O14" s="67">
        <f t="shared" si="0"/>
        <v>0.38461538461538464</v>
      </c>
    </row>
    <row r="15" spans="1:15" ht="12.75">
      <c r="A15" s="68" t="s">
        <v>65</v>
      </c>
      <c r="B15" s="69">
        <v>27</v>
      </c>
      <c r="C15" s="48">
        <v>10</v>
      </c>
      <c r="D15" s="70">
        <v>76</v>
      </c>
      <c r="E15" s="70">
        <v>113</v>
      </c>
      <c r="F15" s="70">
        <v>98</v>
      </c>
      <c r="G15" s="70">
        <v>15</v>
      </c>
      <c r="H15" s="71">
        <v>12</v>
      </c>
      <c r="I15" s="66">
        <f t="shared" si="1"/>
        <v>324</v>
      </c>
      <c r="J15" s="67">
        <f t="shared" si="0"/>
        <v>0.37037037037037035</v>
      </c>
      <c r="K15" s="67">
        <f t="shared" si="0"/>
        <v>2.814814814814815</v>
      </c>
      <c r="L15" s="67">
        <f t="shared" si="0"/>
        <v>4.185185185185185</v>
      </c>
      <c r="M15" s="67">
        <f t="shared" si="0"/>
        <v>3.6296296296296298</v>
      </c>
      <c r="N15" s="67">
        <f t="shared" si="0"/>
        <v>0.5555555555555556</v>
      </c>
      <c r="O15" s="67">
        <f t="shared" si="0"/>
        <v>0.4444444444444444</v>
      </c>
    </row>
    <row r="16" spans="1:15" ht="12.75">
      <c r="A16" s="68" t="s">
        <v>66</v>
      </c>
      <c r="B16" s="69">
        <v>29</v>
      </c>
      <c r="C16" s="48">
        <v>11</v>
      </c>
      <c r="D16" s="70">
        <v>75</v>
      </c>
      <c r="E16" s="70">
        <v>115</v>
      </c>
      <c r="F16" s="70">
        <v>119</v>
      </c>
      <c r="G16" s="70">
        <v>20</v>
      </c>
      <c r="H16" s="71">
        <v>8</v>
      </c>
      <c r="I16" s="66">
        <f t="shared" si="1"/>
        <v>348</v>
      </c>
      <c r="J16" s="67">
        <f t="shared" si="0"/>
        <v>0.3793103448275862</v>
      </c>
      <c r="K16" s="67">
        <f t="shared" si="0"/>
        <v>2.586206896551724</v>
      </c>
      <c r="L16" s="67">
        <f t="shared" si="0"/>
        <v>3.9655172413793105</v>
      </c>
      <c r="M16" s="67">
        <f t="shared" si="0"/>
        <v>4.103448275862069</v>
      </c>
      <c r="N16" s="67">
        <f t="shared" si="0"/>
        <v>0.6896551724137931</v>
      </c>
      <c r="O16" s="67">
        <f t="shared" si="0"/>
        <v>0.27586206896551724</v>
      </c>
    </row>
    <row r="17" spans="1:15" ht="13.5" thickBot="1">
      <c r="A17" s="72" t="s">
        <v>67</v>
      </c>
      <c r="B17" s="73">
        <v>30</v>
      </c>
      <c r="C17" s="74">
        <v>17</v>
      </c>
      <c r="D17" s="75">
        <v>100</v>
      </c>
      <c r="E17" s="75">
        <v>153</v>
      </c>
      <c r="F17" s="75">
        <v>68</v>
      </c>
      <c r="G17" s="75">
        <v>16</v>
      </c>
      <c r="H17" s="76">
        <v>6</v>
      </c>
      <c r="I17" s="77">
        <f t="shared" si="1"/>
        <v>360</v>
      </c>
      <c r="J17" s="78">
        <f t="shared" si="0"/>
        <v>0.5666666666666667</v>
      </c>
      <c r="K17" s="78">
        <f t="shared" si="0"/>
        <v>3.3333333333333335</v>
      </c>
      <c r="L17" s="78">
        <f t="shared" si="0"/>
        <v>5.1</v>
      </c>
      <c r="M17" s="78">
        <f t="shared" si="0"/>
        <v>2.2666666666666666</v>
      </c>
      <c r="N17" s="78">
        <f t="shared" si="0"/>
        <v>0.5333333333333333</v>
      </c>
      <c r="O17" s="78">
        <f t="shared" si="0"/>
        <v>0.2</v>
      </c>
    </row>
    <row r="18" spans="1:15" ht="13.5" thickBot="1">
      <c r="A18" s="79" t="s">
        <v>68</v>
      </c>
      <c r="B18" s="80">
        <f>SUM(B3:B17)</f>
        <v>423</v>
      </c>
      <c r="C18" s="80">
        <f aca="true" t="shared" si="2" ref="C18:H18">SUM(C3:C17)</f>
        <v>178</v>
      </c>
      <c r="D18" s="80">
        <f t="shared" si="2"/>
        <v>1041</v>
      </c>
      <c r="E18" s="80">
        <f t="shared" si="2"/>
        <v>1630</v>
      </c>
      <c r="F18" s="80">
        <f t="shared" si="2"/>
        <v>1582</v>
      </c>
      <c r="G18" s="80">
        <f t="shared" si="2"/>
        <v>492</v>
      </c>
      <c r="H18" s="80">
        <f t="shared" si="2"/>
        <v>153</v>
      </c>
      <c r="I18" s="81">
        <f>SUM(I3:I17)</f>
        <v>5076</v>
      </c>
      <c r="J18" s="82">
        <f t="shared" si="0"/>
        <v>0.42080378250591016</v>
      </c>
      <c r="K18" s="82">
        <f t="shared" si="0"/>
        <v>2.4609929078014185</v>
      </c>
      <c r="L18" s="82">
        <f t="shared" si="0"/>
        <v>3.8534278959810875</v>
      </c>
      <c r="M18" s="82">
        <f t="shared" si="0"/>
        <v>3.739952718676123</v>
      </c>
      <c r="N18" s="82">
        <f t="shared" si="0"/>
        <v>1.1631205673758864</v>
      </c>
      <c r="O18" s="82">
        <f t="shared" si="0"/>
        <v>0.3617021276595745</v>
      </c>
    </row>
  </sheetData>
  <sheetProtection/>
  <mergeCells count="1">
    <mergeCell ref="C1:H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10.25390625" style="0" customWidth="1"/>
  </cols>
  <sheetData>
    <row r="1" spans="1:15" ht="24.75" customHeight="1" thickBot="1">
      <c r="A1" s="51"/>
      <c r="C1" s="52" t="s">
        <v>37</v>
      </c>
      <c r="D1" s="53"/>
      <c r="E1" s="53"/>
      <c r="F1" s="53"/>
      <c r="G1" s="53"/>
      <c r="H1" s="54"/>
      <c r="I1" s="55"/>
      <c r="J1" s="83"/>
      <c r="K1" s="84"/>
      <c r="L1" s="84"/>
      <c r="M1" s="84"/>
      <c r="N1" s="84"/>
      <c r="O1" s="84"/>
    </row>
    <row r="2" spans="1:15" ht="54" customHeight="1" thickBot="1">
      <c r="A2" s="85" t="s">
        <v>38</v>
      </c>
      <c r="B2" s="86" t="s">
        <v>39</v>
      </c>
      <c r="C2" s="85" t="s">
        <v>40</v>
      </c>
      <c r="D2" s="87" t="s">
        <v>41</v>
      </c>
      <c r="E2" s="87" t="s">
        <v>42</v>
      </c>
      <c r="F2" s="87" t="s">
        <v>43</v>
      </c>
      <c r="G2" s="87" t="s">
        <v>44</v>
      </c>
      <c r="H2" s="88" t="s">
        <v>45</v>
      </c>
      <c r="I2" s="89" t="s">
        <v>46</v>
      </c>
      <c r="J2" s="90" t="s">
        <v>47</v>
      </c>
      <c r="K2" s="90" t="s">
        <v>48</v>
      </c>
      <c r="L2" s="90" t="s">
        <v>49</v>
      </c>
      <c r="M2" s="90" t="s">
        <v>50</v>
      </c>
      <c r="N2" s="90" t="s">
        <v>51</v>
      </c>
      <c r="O2" s="91" t="s">
        <v>52</v>
      </c>
    </row>
    <row r="3" spans="1:15" ht="12.75">
      <c r="A3" s="62" t="s">
        <v>53</v>
      </c>
      <c r="B3" s="92">
        <v>30</v>
      </c>
      <c r="C3" s="93">
        <v>16</v>
      </c>
      <c r="D3" s="94">
        <v>55</v>
      </c>
      <c r="E3" s="94">
        <v>98</v>
      </c>
      <c r="F3" s="94">
        <v>113</v>
      </c>
      <c r="G3" s="94">
        <v>70</v>
      </c>
      <c r="H3" s="47">
        <v>8</v>
      </c>
      <c r="I3" s="66">
        <f>SUM(C3:H3)</f>
        <v>360</v>
      </c>
      <c r="J3" s="67">
        <f aca="true" t="shared" si="0" ref="J3:O18">C3/$B3</f>
        <v>0.5333333333333333</v>
      </c>
      <c r="K3" s="67">
        <f t="shared" si="0"/>
        <v>1.8333333333333333</v>
      </c>
      <c r="L3" s="67">
        <f t="shared" si="0"/>
        <v>3.2666666666666666</v>
      </c>
      <c r="M3" s="67">
        <f t="shared" si="0"/>
        <v>3.7666666666666666</v>
      </c>
      <c r="N3" s="67">
        <f t="shared" si="0"/>
        <v>2.3333333333333335</v>
      </c>
      <c r="O3" s="67">
        <f t="shared" si="0"/>
        <v>0.26666666666666666</v>
      </c>
    </row>
    <row r="4" spans="1:15" ht="12.75">
      <c r="A4" s="68" t="s">
        <v>54</v>
      </c>
      <c r="B4" s="95">
        <v>29</v>
      </c>
      <c r="C4" s="96">
        <v>21</v>
      </c>
      <c r="D4" s="11">
        <v>40</v>
      </c>
      <c r="E4" s="11">
        <v>99</v>
      </c>
      <c r="F4" s="11">
        <v>114</v>
      </c>
      <c r="G4" s="11">
        <v>65</v>
      </c>
      <c r="H4" s="49">
        <v>9</v>
      </c>
      <c r="I4" s="66">
        <f aca="true" t="shared" si="1" ref="I4:I17">SUM(C4:H4)</f>
        <v>348</v>
      </c>
      <c r="J4" s="67">
        <f t="shared" si="0"/>
        <v>0.7241379310344828</v>
      </c>
      <c r="K4" s="67">
        <f t="shared" si="0"/>
        <v>1.3793103448275863</v>
      </c>
      <c r="L4" s="67">
        <f t="shared" si="0"/>
        <v>3.413793103448276</v>
      </c>
      <c r="M4" s="67">
        <f t="shared" si="0"/>
        <v>3.9310344827586206</v>
      </c>
      <c r="N4" s="67">
        <f t="shared" si="0"/>
        <v>2.2413793103448274</v>
      </c>
      <c r="O4" s="67">
        <f t="shared" si="0"/>
        <v>0.3103448275862069</v>
      </c>
    </row>
    <row r="5" spans="1:15" ht="12.75">
      <c r="A5" s="68" t="s">
        <v>55</v>
      </c>
      <c r="B5" s="95">
        <v>28</v>
      </c>
      <c r="C5" s="96">
        <v>10</v>
      </c>
      <c r="D5" s="11">
        <v>54</v>
      </c>
      <c r="E5" s="11">
        <v>112</v>
      </c>
      <c r="F5" s="11">
        <v>99</v>
      </c>
      <c r="G5" s="11">
        <v>44</v>
      </c>
      <c r="H5" s="49">
        <v>17</v>
      </c>
      <c r="I5" s="66">
        <f t="shared" si="1"/>
        <v>336</v>
      </c>
      <c r="J5" s="67">
        <f t="shared" si="0"/>
        <v>0.35714285714285715</v>
      </c>
      <c r="K5" s="67">
        <f t="shared" si="0"/>
        <v>1.9285714285714286</v>
      </c>
      <c r="L5" s="67">
        <f t="shared" si="0"/>
        <v>4</v>
      </c>
      <c r="M5" s="67">
        <f t="shared" si="0"/>
        <v>3.5357142857142856</v>
      </c>
      <c r="N5" s="67">
        <f t="shared" si="0"/>
        <v>1.5714285714285714</v>
      </c>
      <c r="O5" s="67">
        <f t="shared" si="0"/>
        <v>0.6071428571428571</v>
      </c>
    </row>
    <row r="6" spans="1:15" ht="12.75">
      <c r="A6" s="68" t="s">
        <v>56</v>
      </c>
      <c r="B6" s="95">
        <v>31</v>
      </c>
      <c r="C6" s="96">
        <v>15</v>
      </c>
      <c r="D6" s="11">
        <v>68</v>
      </c>
      <c r="E6" s="11">
        <v>97</v>
      </c>
      <c r="F6" s="11">
        <v>121</v>
      </c>
      <c r="G6" s="11">
        <v>51</v>
      </c>
      <c r="H6" s="49">
        <v>20</v>
      </c>
      <c r="I6" s="66">
        <f t="shared" si="1"/>
        <v>372</v>
      </c>
      <c r="J6" s="67">
        <f t="shared" si="0"/>
        <v>0.4838709677419355</v>
      </c>
      <c r="K6" s="67">
        <f t="shared" si="0"/>
        <v>2.193548387096774</v>
      </c>
      <c r="L6" s="67">
        <f t="shared" si="0"/>
        <v>3.129032258064516</v>
      </c>
      <c r="M6" s="67">
        <f t="shared" si="0"/>
        <v>3.903225806451613</v>
      </c>
      <c r="N6" s="67">
        <f t="shared" si="0"/>
        <v>1.6451612903225807</v>
      </c>
      <c r="O6" s="67">
        <f t="shared" si="0"/>
        <v>0.6451612903225806</v>
      </c>
    </row>
    <row r="7" spans="1:15" ht="12.75">
      <c r="A7" s="68" t="s">
        <v>57</v>
      </c>
      <c r="B7" s="95">
        <v>29</v>
      </c>
      <c r="C7" s="96">
        <v>11</v>
      </c>
      <c r="D7" s="11">
        <v>71</v>
      </c>
      <c r="E7" s="11">
        <v>100</v>
      </c>
      <c r="F7" s="11">
        <v>111</v>
      </c>
      <c r="G7" s="11">
        <v>44</v>
      </c>
      <c r="H7" s="49">
        <v>11</v>
      </c>
      <c r="I7" s="66">
        <f t="shared" si="1"/>
        <v>348</v>
      </c>
      <c r="J7" s="67">
        <f t="shared" si="0"/>
        <v>0.3793103448275862</v>
      </c>
      <c r="K7" s="67">
        <f t="shared" si="0"/>
        <v>2.4482758620689653</v>
      </c>
      <c r="L7" s="67">
        <f t="shared" si="0"/>
        <v>3.4482758620689653</v>
      </c>
      <c r="M7" s="67">
        <f t="shared" si="0"/>
        <v>3.8275862068965516</v>
      </c>
      <c r="N7" s="67">
        <f t="shared" si="0"/>
        <v>1.5172413793103448</v>
      </c>
      <c r="O7" s="67">
        <f t="shared" si="0"/>
        <v>0.3793103448275862</v>
      </c>
    </row>
    <row r="8" spans="1:15" ht="12.75">
      <c r="A8" s="68" t="s">
        <v>58</v>
      </c>
      <c r="B8" s="95">
        <v>29</v>
      </c>
      <c r="C8" s="96">
        <v>6</v>
      </c>
      <c r="D8" s="11">
        <v>69</v>
      </c>
      <c r="E8" s="11">
        <v>109</v>
      </c>
      <c r="F8" s="11">
        <v>113</v>
      </c>
      <c r="G8" s="11">
        <v>38</v>
      </c>
      <c r="H8" s="49">
        <v>13</v>
      </c>
      <c r="I8" s="66">
        <f t="shared" si="1"/>
        <v>348</v>
      </c>
      <c r="J8" s="67">
        <f t="shared" si="0"/>
        <v>0.20689655172413793</v>
      </c>
      <c r="K8" s="67">
        <f t="shared" si="0"/>
        <v>2.3793103448275863</v>
      </c>
      <c r="L8" s="67">
        <f t="shared" si="0"/>
        <v>3.7586206896551726</v>
      </c>
      <c r="M8" s="67">
        <f t="shared" si="0"/>
        <v>3.896551724137931</v>
      </c>
      <c r="N8" s="67">
        <f t="shared" si="0"/>
        <v>1.3103448275862069</v>
      </c>
      <c r="O8" s="67">
        <f t="shared" si="0"/>
        <v>0.4482758620689655</v>
      </c>
    </row>
    <row r="9" spans="1:15" ht="12.75">
      <c r="A9" s="68" t="s">
        <v>59</v>
      </c>
      <c r="B9" s="95">
        <v>27</v>
      </c>
      <c r="C9" s="96">
        <v>9</v>
      </c>
      <c r="D9" s="11">
        <v>60</v>
      </c>
      <c r="E9" s="11">
        <v>89</v>
      </c>
      <c r="F9" s="11">
        <v>131</v>
      </c>
      <c r="G9" s="11">
        <v>27</v>
      </c>
      <c r="H9" s="49">
        <v>8</v>
      </c>
      <c r="I9" s="66">
        <f t="shared" si="1"/>
        <v>324</v>
      </c>
      <c r="J9" s="67">
        <f t="shared" si="0"/>
        <v>0.3333333333333333</v>
      </c>
      <c r="K9" s="67">
        <f t="shared" si="0"/>
        <v>2.2222222222222223</v>
      </c>
      <c r="L9" s="67">
        <f t="shared" si="0"/>
        <v>3.2962962962962963</v>
      </c>
      <c r="M9" s="67">
        <f t="shared" si="0"/>
        <v>4.851851851851852</v>
      </c>
      <c r="N9" s="67">
        <f t="shared" si="0"/>
        <v>1</v>
      </c>
      <c r="O9" s="67">
        <f t="shared" si="0"/>
        <v>0.2962962962962963</v>
      </c>
    </row>
    <row r="10" spans="1:15" ht="12.75">
      <c r="A10" s="68" t="s">
        <v>60</v>
      </c>
      <c r="B10" s="95">
        <v>26</v>
      </c>
      <c r="C10" s="96">
        <v>13</v>
      </c>
      <c r="D10" s="11">
        <v>79</v>
      </c>
      <c r="E10" s="11">
        <v>110</v>
      </c>
      <c r="F10" s="11">
        <v>88</v>
      </c>
      <c r="G10" s="11">
        <v>18</v>
      </c>
      <c r="H10" s="49">
        <v>4</v>
      </c>
      <c r="I10" s="66">
        <f t="shared" si="1"/>
        <v>312</v>
      </c>
      <c r="J10" s="67">
        <f t="shared" si="0"/>
        <v>0.5</v>
      </c>
      <c r="K10" s="67">
        <f t="shared" si="0"/>
        <v>3.0384615384615383</v>
      </c>
      <c r="L10" s="67">
        <f t="shared" si="0"/>
        <v>4.230769230769231</v>
      </c>
      <c r="M10" s="67">
        <f t="shared" si="0"/>
        <v>3.3846153846153846</v>
      </c>
      <c r="N10" s="67">
        <f t="shared" si="0"/>
        <v>0.6923076923076923</v>
      </c>
      <c r="O10" s="67">
        <f t="shared" si="0"/>
        <v>0.15384615384615385</v>
      </c>
    </row>
    <row r="11" spans="1:15" ht="12.75">
      <c r="A11" s="68" t="s">
        <v>61</v>
      </c>
      <c r="B11" s="95">
        <v>28</v>
      </c>
      <c r="C11" s="96">
        <v>5</v>
      </c>
      <c r="D11" s="11">
        <v>70</v>
      </c>
      <c r="E11" s="11">
        <v>130</v>
      </c>
      <c r="F11" s="11">
        <v>101</v>
      </c>
      <c r="G11" s="11">
        <v>23</v>
      </c>
      <c r="H11" s="49">
        <v>7</v>
      </c>
      <c r="I11" s="66">
        <f t="shared" si="1"/>
        <v>336</v>
      </c>
      <c r="J11" s="67">
        <f t="shared" si="0"/>
        <v>0.17857142857142858</v>
      </c>
      <c r="K11" s="67">
        <f t="shared" si="0"/>
        <v>2.5</v>
      </c>
      <c r="L11" s="67">
        <f t="shared" si="0"/>
        <v>4.642857142857143</v>
      </c>
      <c r="M11" s="67">
        <f t="shared" si="0"/>
        <v>3.607142857142857</v>
      </c>
      <c r="N11" s="67">
        <f t="shared" si="0"/>
        <v>0.8214285714285714</v>
      </c>
      <c r="O11" s="67">
        <f t="shared" si="0"/>
        <v>0.25</v>
      </c>
    </row>
    <row r="12" spans="1:15" ht="12.75">
      <c r="A12" s="68" t="s">
        <v>62</v>
      </c>
      <c r="B12" s="95">
        <v>29</v>
      </c>
      <c r="C12" s="96">
        <v>12</v>
      </c>
      <c r="D12" s="11">
        <v>67</v>
      </c>
      <c r="E12" s="11">
        <v>101</v>
      </c>
      <c r="F12" s="11">
        <v>120</v>
      </c>
      <c r="G12" s="11">
        <v>39</v>
      </c>
      <c r="H12" s="49">
        <v>9</v>
      </c>
      <c r="I12" s="66">
        <f t="shared" si="1"/>
        <v>348</v>
      </c>
      <c r="J12" s="67">
        <f t="shared" si="0"/>
        <v>0.41379310344827586</v>
      </c>
      <c r="K12" s="67">
        <f t="shared" si="0"/>
        <v>2.310344827586207</v>
      </c>
      <c r="L12" s="67">
        <f t="shared" si="0"/>
        <v>3.4827586206896552</v>
      </c>
      <c r="M12" s="67">
        <f t="shared" si="0"/>
        <v>4.137931034482759</v>
      </c>
      <c r="N12" s="67">
        <f t="shared" si="0"/>
        <v>1.3448275862068966</v>
      </c>
      <c r="O12" s="67">
        <f t="shared" si="0"/>
        <v>0.3103448275862069</v>
      </c>
    </row>
    <row r="13" spans="1:15" ht="12.75">
      <c r="A13" s="68" t="s">
        <v>63</v>
      </c>
      <c r="B13" s="95">
        <v>25</v>
      </c>
      <c r="C13" s="96">
        <v>14</v>
      </c>
      <c r="D13" s="11">
        <v>72</v>
      </c>
      <c r="E13" s="11">
        <v>99</v>
      </c>
      <c r="F13" s="11">
        <v>90</v>
      </c>
      <c r="G13" s="11">
        <v>14</v>
      </c>
      <c r="H13" s="49">
        <v>11</v>
      </c>
      <c r="I13" s="66">
        <f t="shared" si="1"/>
        <v>300</v>
      </c>
      <c r="J13" s="67">
        <f t="shared" si="0"/>
        <v>0.56</v>
      </c>
      <c r="K13" s="67">
        <f t="shared" si="0"/>
        <v>2.88</v>
      </c>
      <c r="L13" s="67">
        <f t="shared" si="0"/>
        <v>3.96</v>
      </c>
      <c r="M13" s="67">
        <f t="shared" si="0"/>
        <v>3.6</v>
      </c>
      <c r="N13" s="67">
        <f t="shared" si="0"/>
        <v>0.56</v>
      </c>
      <c r="O13" s="67">
        <f t="shared" si="0"/>
        <v>0.44</v>
      </c>
    </row>
    <row r="14" spans="1:15" ht="12.75">
      <c r="A14" s="68" t="s">
        <v>64</v>
      </c>
      <c r="B14" s="95">
        <v>26</v>
      </c>
      <c r="C14" s="96">
        <v>8</v>
      </c>
      <c r="D14" s="11">
        <v>85</v>
      </c>
      <c r="E14" s="11">
        <v>105</v>
      </c>
      <c r="F14" s="11">
        <v>96</v>
      </c>
      <c r="G14" s="11">
        <v>8</v>
      </c>
      <c r="H14" s="49">
        <v>10</v>
      </c>
      <c r="I14" s="66">
        <f t="shared" si="1"/>
        <v>312</v>
      </c>
      <c r="J14" s="67">
        <f t="shared" si="0"/>
        <v>0.3076923076923077</v>
      </c>
      <c r="K14" s="67">
        <f t="shared" si="0"/>
        <v>3.269230769230769</v>
      </c>
      <c r="L14" s="67">
        <f t="shared" si="0"/>
        <v>4.038461538461538</v>
      </c>
      <c r="M14" s="67">
        <f t="shared" si="0"/>
        <v>3.6923076923076925</v>
      </c>
      <c r="N14" s="67">
        <f t="shared" si="0"/>
        <v>0.3076923076923077</v>
      </c>
      <c r="O14" s="67">
        <f t="shared" si="0"/>
        <v>0.38461538461538464</v>
      </c>
    </row>
    <row r="15" spans="1:15" ht="12.75">
      <c r="A15" s="68" t="s">
        <v>65</v>
      </c>
      <c r="B15" s="95">
        <v>27</v>
      </c>
      <c r="C15" s="96">
        <v>10</v>
      </c>
      <c r="D15" s="11">
        <v>76</v>
      </c>
      <c r="E15" s="11">
        <v>113</v>
      </c>
      <c r="F15" s="11">
        <v>98</v>
      </c>
      <c r="G15" s="11">
        <v>15</v>
      </c>
      <c r="H15" s="49">
        <v>12</v>
      </c>
      <c r="I15" s="66">
        <f t="shared" si="1"/>
        <v>324</v>
      </c>
      <c r="J15" s="67">
        <f t="shared" si="0"/>
        <v>0.37037037037037035</v>
      </c>
      <c r="K15" s="67">
        <f t="shared" si="0"/>
        <v>2.814814814814815</v>
      </c>
      <c r="L15" s="67">
        <f t="shared" si="0"/>
        <v>4.185185185185185</v>
      </c>
      <c r="M15" s="67">
        <f t="shared" si="0"/>
        <v>3.6296296296296298</v>
      </c>
      <c r="N15" s="67">
        <f t="shared" si="0"/>
        <v>0.5555555555555556</v>
      </c>
      <c r="O15" s="67">
        <f t="shared" si="0"/>
        <v>0.4444444444444444</v>
      </c>
    </row>
    <row r="16" spans="1:15" ht="12.75">
      <c r="A16" s="68" t="s">
        <v>66</v>
      </c>
      <c r="B16" s="95">
        <v>29</v>
      </c>
      <c r="C16" s="96">
        <v>11</v>
      </c>
      <c r="D16" s="11">
        <v>75</v>
      </c>
      <c r="E16" s="11">
        <v>115</v>
      </c>
      <c r="F16" s="11">
        <v>119</v>
      </c>
      <c r="G16" s="11">
        <v>20</v>
      </c>
      <c r="H16" s="49">
        <v>8</v>
      </c>
      <c r="I16" s="66">
        <f t="shared" si="1"/>
        <v>348</v>
      </c>
      <c r="J16" s="67">
        <f t="shared" si="0"/>
        <v>0.3793103448275862</v>
      </c>
      <c r="K16" s="67">
        <f t="shared" si="0"/>
        <v>2.586206896551724</v>
      </c>
      <c r="L16" s="67">
        <f t="shared" si="0"/>
        <v>3.9655172413793105</v>
      </c>
      <c r="M16" s="67">
        <f t="shared" si="0"/>
        <v>4.103448275862069</v>
      </c>
      <c r="N16" s="67">
        <f t="shared" si="0"/>
        <v>0.6896551724137931</v>
      </c>
      <c r="O16" s="67">
        <f t="shared" si="0"/>
        <v>0.27586206896551724</v>
      </c>
    </row>
    <row r="17" spans="1:15" ht="13.5" thickBot="1">
      <c r="A17" s="72" t="s">
        <v>67</v>
      </c>
      <c r="B17" s="97">
        <v>30</v>
      </c>
      <c r="C17" s="98">
        <v>17</v>
      </c>
      <c r="D17" s="99">
        <v>100</v>
      </c>
      <c r="E17" s="99">
        <v>153</v>
      </c>
      <c r="F17" s="99">
        <v>68</v>
      </c>
      <c r="G17" s="99">
        <v>16</v>
      </c>
      <c r="H17" s="100">
        <v>6</v>
      </c>
      <c r="I17" s="77">
        <f t="shared" si="1"/>
        <v>360</v>
      </c>
      <c r="J17" s="78">
        <f t="shared" si="0"/>
        <v>0.5666666666666667</v>
      </c>
      <c r="K17" s="78">
        <f t="shared" si="0"/>
        <v>3.3333333333333335</v>
      </c>
      <c r="L17" s="78">
        <f t="shared" si="0"/>
        <v>5.1</v>
      </c>
      <c r="M17" s="78">
        <f t="shared" si="0"/>
        <v>2.2666666666666666</v>
      </c>
      <c r="N17" s="78">
        <f t="shared" si="0"/>
        <v>0.5333333333333333</v>
      </c>
      <c r="O17" s="78">
        <f t="shared" si="0"/>
        <v>0.2</v>
      </c>
    </row>
    <row r="18" spans="1:15" ht="13.5" thickBot="1">
      <c r="A18" s="79" t="s">
        <v>68</v>
      </c>
      <c r="B18" s="80">
        <f>SUM(B3:B17)</f>
        <v>423</v>
      </c>
      <c r="C18" s="80">
        <f aca="true" t="shared" si="2" ref="C18:H18">SUM(C3:C17)</f>
        <v>178</v>
      </c>
      <c r="D18" s="80">
        <f t="shared" si="2"/>
        <v>1041</v>
      </c>
      <c r="E18" s="80">
        <f t="shared" si="2"/>
        <v>1630</v>
      </c>
      <c r="F18" s="80">
        <f t="shared" si="2"/>
        <v>1582</v>
      </c>
      <c r="G18" s="80">
        <f t="shared" si="2"/>
        <v>492</v>
      </c>
      <c r="H18" s="80">
        <f t="shared" si="2"/>
        <v>153</v>
      </c>
      <c r="I18" s="81">
        <f>SUM(I3:I17)</f>
        <v>5076</v>
      </c>
      <c r="J18" s="82">
        <f t="shared" si="0"/>
        <v>0.42080378250591016</v>
      </c>
      <c r="K18" s="82">
        <f t="shared" si="0"/>
        <v>2.4609929078014185</v>
      </c>
      <c r="L18" s="82">
        <f t="shared" si="0"/>
        <v>3.8534278959810875</v>
      </c>
      <c r="M18" s="82">
        <f t="shared" si="0"/>
        <v>3.739952718676123</v>
      </c>
      <c r="N18" s="82">
        <f t="shared" si="0"/>
        <v>1.1631205673758864</v>
      </c>
      <c r="O18" s="82">
        <f t="shared" si="0"/>
        <v>0.3617021276595745</v>
      </c>
    </row>
  </sheetData>
  <sheetProtection/>
  <mergeCells count="1">
    <mergeCell ref="C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</dc:creator>
  <cp:keywords/>
  <dc:description/>
  <cp:lastModifiedBy>Admin</cp:lastModifiedBy>
  <dcterms:created xsi:type="dcterms:W3CDTF">1999-07-20T12:46:02Z</dcterms:created>
  <dcterms:modified xsi:type="dcterms:W3CDTF">2022-03-23T22:38:10Z</dcterms:modified>
  <cp:category/>
  <cp:version/>
  <cp:contentType/>
  <cp:contentStatus/>
</cp:coreProperties>
</file>